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75" windowHeight="9930" tabRatio="413" firstSheet="1" activeTab="1"/>
  </bookViews>
  <sheets>
    <sheet name="Ахоли (1991-2013)" sheetId="1" r:id="rId1"/>
    <sheet name="1991-2014 гг" sheetId="2" r:id="rId2"/>
  </sheets>
  <definedNames/>
  <calcPr fullCalcOnLoad="1"/>
</workbook>
</file>

<file path=xl/sharedStrings.xml><?xml version="1.0" encoding="utf-8"?>
<sst xmlns="http://schemas.openxmlformats.org/spreadsheetml/2006/main" count="46" uniqueCount="29">
  <si>
    <t>туманлар:</t>
  </si>
  <si>
    <t>Шайхонтохур</t>
  </si>
  <si>
    <t>Юнусобод</t>
  </si>
  <si>
    <t>Яккасарой</t>
  </si>
  <si>
    <t>Учтепа</t>
  </si>
  <si>
    <t>минг киши</t>
  </si>
  <si>
    <t>%</t>
  </si>
  <si>
    <t>Олмазор</t>
  </si>
  <si>
    <t>Чилонзор</t>
  </si>
  <si>
    <t>Хамза</t>
  </si>
  <si>
    <t>Сирғали</t>
  </si>
  <si>
    <t>Бектемир</t>
  </si>
  <si>
    <t>Миробод</t>
  </si>
  <si>
    <t>Мирзо Улуғбек</t>
  </si>
  <si>
    <t>Тошкент шаҳри</t>
  </si>
  <si>
    <t>Тошкент шаҳрининг доимий аҳолиси сони тўғрисида маълумот</t>
  </si>
  <si>
    <t>(Йил бошига)</t>
  </si>
  <si>
    <t>Тошкент шаҳри доимий аҳолиси сонининг ўсиш суръати тўғрисида маълумот</t>
  </si>
  <si>
    <t>Бектемир тумани</t>
  </si>
  <si>
    <t>Миробод тумани</t>
  </si>
  <si>
    <t>Мирзо Улуғбек тумани</t>
  </si>
  <si>
    <t>Олмазор тумани</t>
  </si>
  <si>
    <t>Сирғали тумани</t>
  </si>
  <si>
    <t>Учтепа тумани</t>
  </si>
  <si>
    <t>Чилонзор тумани</t>
  </si>
  <si>
    <t>Шайхонтоҳур тумани</t>
  </si>
  <si>
    <t>Юнусобод тумани</t>
  </si>
  <si>
    <t>Яшнобод тумани</t>
  </si>
  <si>
    <t>Яккасарой тумани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</si>
</sst>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сўм&quot;;\-#,##0\ &quot;сўм&quot;"/>
    <numFmt numFmtId="165" formatCode="#,##0\ &quot;сўм&quot;;[Red]\-#,##0\ &quot;сўм&quot;"/>
    <numFmt numFmtId="166" formatCode="#,##0.00\ &quot;сўм&quot;;\-#,##0.00\ &quot;сўм&quot;"/>
    <numFmt numFmtId="167" formatCode="#,##0.00\ &quot;сўм&quot;;[Red]\-#,##0.00\ &quot;сўм&quot;"/>
    <numFmt numFmtId="168" formatCode="_-* #,##0\ &quot;сўм&quot;_-;\-* #,##0\ &quot;сўм&quot;_-;_-* &quot;-&quot;\ &quot;сўм&quot;_-;_-@_-"/>
    <numFmt numFmtId="169" formatCode="_-* #,##0\ _с_ў_м_-;\-* #,##0\ _с_ў_м_-;_-* &quot;-&quot;\ _с_ў_м_-;_-@_-"/>
    <numFmt numFmtId="170" formatCode="_-* #,##0.00\ &quot;сўм&quot;_-;\-* #,##0.00\ &quot;сўм&quot;_-;_-* &quot;-&quot;??\ &quot;сўм&quot;_-;_-@_-"/>
    <numFmt numFmtId="171" formatCode="_-* #,##0.00\ _с_ў_м_-;\-* #,##0.00\ _с_ў_м_-;_-* &quot;-&quot;??\ _с_ў_м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_ ;\-#,##0\ "/>
    <numFmt numFmtId="190" formatCode="0.0"/>
    <numFmt numFmtId="191" formatCode="#,##0.000"/>
    <numFmt numFmtId="192" formatCode="0.000"/>
    <numFmt numFmtId="193" formatCode="#"/>
    <numFmt numFmtId="194" formatCode="0.0000"/>
    <numFmt numFmtId="195" formatCode="&quot;$&quot;#,##0\ ;\(&quot;$&quot;#,##0\)"/>
    <numFmt numFmtId="196" formatCode="_([$€-2]* #,##0.00_);_([$€-2]* \(#,##0.00\);_([$€-2]* &quot;-&quot;??_)"/>
    <numFmt numFmtId="197" formatCode="General_)"/>
    <numFmt numFmtId="198" formatCode="_-* #,##0\ &quot;р.&quot;_-;\-* #,##0\ &quot;р.&quot;_-;_-* &quot;-&quot;\ &quot;р.&quot;_-;_-@_-"/>
    <numFmt numFmtId="199" formatCode="_-* #,##0.00\ &quot;р.&quot;_-;\-* #,##0.00\ &quot;р.&quot;_-;_-* &quot;-&quot;??\ &quot;р.&quot;_-;_-@_-"/>
    <numFmt numFmtId="200" formatCode="_-* #,##0\ _р_._-;\-* #,##0\ _р_._-;_-* &quot;-&quot;\ _р_._-;_-@_-"/>
    <numFmt numFmtId="201" formatCode="_-* #,##0.00\ _р_._-;\-* #,##0.00\ _р_._-;_-* &quot;-&quot;??\ _р_._-;_-@_-"/>
    <numFmt numFmtId="202" formatCode="#,##0.0_ ;\-#,##0.0\ "/>
    <numFmt numFmtId="203" formatCode="#,##0.00_ ;\-#,##0.00\ "/>
    <numFmt numFmtId="204" formatCode="_-* #,##0.000_р_._-;\-* #,##0.000_р_._-;_-* &quot;-&quot;??_р_._-;_-@_-"/>
    <numFmt numFmtId="205" formatCode="_-* #,##0.0000_р_._-;\-* #,##0.0000_р_._-;_-* &quot;-&quot;??_р_._-;_-@_-"/>
    <numFmt numFmtId="206" formatCode="#,##0.0000"/>
    <numFmt numFmtId="207" formatCode="0.00000000"/>
    <numFmt numFmtId="208" formatCode="0.0000000"/>
    <numFmt numFmtId="209" formatCode="0.000000"/>
    <numFmt numFmtId="210" formatCode="0.00000"/>
  </numFmts>
  <fonts count="40">
    <font>
      <sz val="10"/>
      <name val="Arial"/>
      <family val="0"/>
    </font>
    <font>
      <sz val="1"/>
      <color indexed="16"/>
      <name val="Courier"/>
      <family val="0"/>
    </font>
    <font>
      <b/>
      <sz val="1"/>
      <color indexed="16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63"/>
      <name val="Courier"/>
      <family val="0"/>
    </font>
    <font>
      <sz val="10"/>
      <color indexed="8"/>
      <name val="Courier New"/>
      <family val="3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2"/>
      <color indexed="63"/>
      <name val="Courier"/>
      <family val="0"/>
    </font>
    <font>
      <sz val="12"/>
      <name val="Tms Rm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16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>
      <alignment/>
      <protection locked="0"/>
    </xf>
    <xf numFmtId="193" fontId="1" fillId="0" borderId="0">
      <alignment/>
      <protection locked="0"/>
    </xf>
    <xf numFmtId="193" fontId="1" fillId="0" borderId="0">
      <alignment/>
      <protection locked="0"/>
    </xf>
    <xf numFmtId="193" fontId="2" fillId="0" borderId="0">
      <alignment/>
      <protection locked="0"/>
    </xf>
    <xf numFmtId="193" fontId="2" fillId="0" borderId="0">
      <alignment/>
      <protection locked="0"/>
    </xf>
    <xf numFmtId="193" fontId="1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93" fontId="5" fillId="0" borderId="0">
      <alignment/>
      <protection locked="0"/>
    </xf>
    <xf numFmtId="193" fontId="5" fillId="0" borderId="0">
      <alignment/>
      <protection locked="0"/>
    </xf>
    <xf numFmtId="193" fontId="6" fillId="0" borderId="0">
      <alignment/>
      <protection locked="0"/>
    </xf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0" borderId="0" applyNumberFormat="0" applyFont="0" applyFill="0" applyBorder="0" applyAlignment="0">
      <protection/>
    </xf>
    <xf numFmtId="19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3" fontId="5" fillId="0" borderId="0">
      <alignment/>
      <protection locked="0"/>
    </xf>
    <xf numFmtId="193" fontId="11" fillId="0" borderId="0">
      <alignment/>
      <protection locked="0"/>
    </xf>
    <xf numFmtId="188" fontId="12" fillId="0" borderId="0" applyFill="0" applyBorder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193" fontId="5" fillId="0" borderId="0">
      <alignment/>
      <protection locked="0"/>
    </xf>
    <xf numFmtId="193" fontId="5" fillId="0" borderId="0">
      <alignment/>
      <protection locked="0"/>
    </xf>
    <xf numFmtId="193" fontId="6" fillId="0" borderId="0">
      <alignment/>
      <protection locked="0"/>
    </xf>
    <xf numFmtId="10" fontId="0" fillId="0" borderId="0" applyFont="0" applyFill="0" applyBorder="0" applyAlignment="0" applyProtection="0"/>
    <xf numFmtId="0" fontId="0" fillId="0" borderId="2" applyNumberFormat="0" applyFont="0" applyFill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3" applyNumberFormat="0" applyAlignment="0" applyProtection="0"/>
    <xf numFmtId="0" fontId="14" fillId="20" borderId="4" applyNumberFormat="0" applyAlignment="0" applyProtection="0"/>
    <xf numFmtId="0" fontId="15" fillId="20" borderId="3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1" borderId="9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7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23" borderId="10" applyNumberFormat="0" applyFont="0" applyAlignment="0" applyProtection="0"/>
    <xf numFmtId="9" fontId="0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4" borderId="0" applyNumberFormat="0" applyBorder="0" applyAlignment="0" applyProtection="0"/>
    <xf numFmtId="193" fontId="1" fillId="0" borderId="0">
      <alignment/>
      <protection locked="0"/>
    </xf>
  </cellStyleXfs>
  <cellXfs count="44">
    <xf numFmtId="0" fontId="0" fillId="0" borderId="0" xfId="0" applyAlignment="1">
      <alignment/>
    </xf>
    <xf numFmtId="0" fontId="32" fillId="0" borderId="0" xfId="81" applyFont="1">
      <alignment/>
      <protection/>
    </xf>
    <xf numFmtId="190" fontId="33" fillId="0" borderId="0" xfId="0" applyNumberFormat="1" applyFont="1" applyAlignment="1" applyProtection="1">
      <alignment horizontal="right" vertical="center" wrapText="1" indent="1"/>
      <protection hidden="1"/>
    </xf>
    <xf numFmtId="0" fontId="8" fillId="0" borderId="0" xfId="81" applyFont="1">
      <alignment/>
      <protection/>
    </xf>
    <xf numFmtId="0" fontId="34" fillId="0" borderId="0" xfId="81" applyFont="1">
      <alignment/>
      <protection/>
    </xf>
    <xf numFmtId="1" fontId="34" fillId="0" borderId="0" xfId="81" applyNumberFormat="1" applyFont="1">
      <alignment/>
      <protection/>
    </xf>
    <xf numFmtId="0" fontId="36" fillId="0" borderId="0" xfId="81" applyFont="1" applyBorder="1" applyAlignment="1" applyProtection="1">
      <alignment horizontal="left" vertical="center"/>
      <protection hidden="1"/>
    </xf>
    <xf numFmtId="190" fontId="34" fillId="0" borderId="0" xfId="81" applyNumberFormat="1" applyFont="1" applyBorder="1">
      <alignment/>
      <protection/>
    </xf>
    <xf numFmtId="0" fontId="33" fillId="0" borderId="0" xfId="81" applyFont="1" applyBorder="1" applyAlignment="1" applyProtection="1">
      <alignment horizontal="left" vertical="center"/>
      <protection hidden="1"/>
    </xf>
    <xf numFmtId="1" fontId="34" fillId="0" borderId="12" xfId="81" applyNumberFormat="1" applyFont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/>
    </xf>
    <xf numFmtId="1" fontId="34" fillId="0" borderId="0" xfId="81" applyNumberFormat="1" applyFont="1" applyBorder="1">
      <alignment/>
      <protection/>
    </xf>
    <xf numFmtId="0" fontId="34" fillId="0" borderId="13" xfId="0" applyFont="1" applyBorder="1" applyAlignment="1">
      <alignment/>
    </xf>
    <xf numFmtId="1" fontId="34" fillId="0" borderId="14" xfId="81" applyNumberFormat="1" applyFont="1" applyBorder="1" applyAlignment="1">
      <alignment horizontal="center" vertical="center"/>
      <protection/>
    </xf>
    <xf numFmtId="190" fontId="7" fillId="0" borderId="15" xfId="0" applyNumberFormat="1" applyFont="1" applyFill="1" applyBorder="1" applyAlignment="1" applyProtection="1">
      <alignment horizontal="right" vertical="center" wrapText="1"/>
      <protection hidden="1"/>
    </xf>
    <xf numFmtId="190" fontId="7" fillId="0" borderId="16" xfId="0" applyNumberFormat="1" applyFont="1" applyFill="1" applyBorder="1" applyAlignment="1" applyProtection="1">
      <alignment horizontal="right" vertical="center" wrapText="1"/>
      <protection hidden="1"/>
    </xf>
    <xf numFmtId="190" fontId="34" fillId="0" borderId="15" xfId="0" applyNumberFormat="1" applyFont="1" applyFill="1" applyBorder="1" applyAlignment="1" applyProtection="1">
      <alignment horizontal="right" vertical="center" wrapText="1"/>
      <protection hidden="1"/>
    </xf>
    <xf numFmtId="190" fontId="34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32" fillId="0" borderId="17" xfId="0" applyFont="1" applyBorder="1" applyAlignment="1" applyProtection="1">
      <alignment horizontal="left" vertical="center" wrapText="1"/>
      <protection hidden="1"/>
    </xf>
    <xf numFmtId="0" fontId="33" fillId="0" borderId="17" xfId="0" applyFont="1" applyBorder="1" applyAlignment="1" applyProtection="1">
      <alignment horizontal="left" vertical="center" wrapText="1"/>
      <protection hidden="1"/>
    </xf>
    <xf numFmtId="0" fontId="33" fillId="0" borderId="17" xfId="0" applyFont="1" applyBorder="1" applyAlignment="1" applyProtection="1">
      <alignment horizontal="left" vertical="center" wrapText="1" indent="1"/>
      <protection hidden="1"/>
    </xf>
    <xf numFmtId="190" fontId="34" fillId="24" borderId="15" xfId="0" applyNumberFormat="1" applyFont="1" applyFill="1" applyBorder="1" applyAlignment="1" applyProtection="1">
      <alignment horizontal="right" vertical="center" wrapText="1"/>
      <protection hidden="1"/>
    </xf>
    <xf numFmtId="0" fontId="34" fillId="0" borderId="18" xfId="81" applyFont="1" applyBorder="1" applyAlignment="1">
      <alignment horizontal="center"/>
      <protection/>
    </xf>
    <xf numFmtId="1" fontId="34" fillId="24" borderId="12" xfId="81" applyNumberFormat="1" applyFont="1" applyFill="1" applyBorder="1" applyAlignment="1">
      <alignment horizontal="center" vertical="center"/>
      <protection/>
    </xf>
    <xf numFmtId="0" fontId="34" fillId="0" borderId="19" xfId="81" applyFont="1" applyBorder="1" applyAlignment="1">
      <alignment horizontal="center"/>
      <protection/>
    </xf>
    <xf numFmtId="1" fontId="34" fillId="0" borderId="19" xfId="81" applyNumberFormat="1" applyFont="1" applyBorder="1" applyAlignment="1">
      <alignment horizontal="center" vertical="center"/>
      <protection/>
    </xf>
    <xf numFmtId="0" fontId="35" fillId="0" borderId="0" xfId="81" applyFont="1">
      <alignment/>
      <protection/>
    </xf>
    <xf numFmtId="0" fontId="34" fillId="0" borderId="19" xfId="81" applyFont="1" applyFill="1" applyBorder="1" applyAlignment="1">
      <alignment horizontal="center"/>
      <protection/>
    </xf>
    <xf numFmtId="190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190" fontId="34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20" xfId="0" applyFont="1" applyBorder="1" applyAlignment="1" applyProtection="1">
      <alignment horizontal="left"/>
      <protection hidden="1"/>
    </xf>
    <xf numFmtId="0" fontId="33" fillId="0" borderId="20" xfId="0" applyFont="1" applyBorder="1" applyAlignment="1" applyProtection="1">
      <alignment horizontal="left"/>
      <protection hidden="1"/>
    </xf>
    <xf numFmtId="0" fontId="33" fillId="0" borderId="21" xfId="0" applyFont="1" applyBorder="1" applyAlignment="1" applyProtection="1">
      <alignment horizontal="left"/>
      <protection hidden="1"/>
    </xf>
    <xf numFmtId="188" fontId="7" fillId="0" borderId="12" xfId="0" applyNumberFormat="1" applyFont="1" applyFill="1" applyBorder="1" applyAlignment="1" applyProtection="1">
      <alignment horizontal="center" vertical="center" wrapText="1"/>
      <protection hidden="1"/>
    </xf>
    <xf numFmtId="188" fontId="7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188" fontId="34" fillId="0" borderId="12" xfId="0" applyNumberFormat="1" applyFont="1" applyFill="1" applyBorder="1" applyAlignment="1" applyProtection="1">
      <alignment horizontal="right" vertical="center" wrapText="1" indent="1"/>
      <protection hidden="1"/>
    </xf>
    <xf numFmtId="0" fontId="39" fillId="0" borderId="14" xfId="81" applyFont="1" applyBorder="1" applyAlignment="1">
      <alignment horizontal="center" vertical="center"/>
      <protection/>
    </xf>
    <xf numFmtId="1" fontId="39" fillId="0" borderId="12" xfId="81" applyNumberFormat="1" applyFont="1" applyBorder="1" applyAlignment="1">
      <alignment horizontal="center" vertical="center"/>
      <protection/>
    </xf>
    <xf numFmtId="0" fontId="34" fillId="0" borderId="13" xfId="0" applyFont="1" applyBorder="1" applyAlignment="1">
      <alignment horizontal="center"/>
    </xf>
    <xf numFmtId="0" fontId="31" fillId="0" borderId="0" xfId="81" applyFont="1" applyAlignment="1">
      <alignment horizontal="center"/>
      <protection/>
    </xf>
    <xf numFmtId="0" fontId="33" fillId="0" borderId="0" xfId="81" applyFont="1" applyAlignment="1">
      <alignment horizontal="center"/>
      <protection/>
    </xf>
    <xf numFmtId="0" fontId="38" fillId="0" borderId="0" xfId="81" applyFont="1" applyAlignment="1">
      <alignment horizontal="center"/>
      <protection/>
    </xf>
    <xf numFmtId="0" fontId="37" fillId="0" borderId="0" xfId="81" applyFont="1" applyAlignment="1">
      <alignment horizontal="center"/>
      <protection/>
    </xf>
    <xf numFmtId="0" fontId="34" fillId="25" borderId="0" xfId="0" applyFont="1" applyFill="1" applyBorder="1" applyAlignment="1">
      <alignment horizontal="center"/>
    </xf>
  </cellXfs>
  <cellStyles count="79">
    <cellStyle name="Normal" xfId="0"/>
    <cellStyle name="”ќђќ‘ћ‚›‰" xfId="15"/>
    <cellStyle name="”љ‘ђћ‚ђќќ›‰" xfId="16"/>
    <cellStyle name="„…ќ…†ќ›‰" xfId="17"/>
    <cellStyle name="‡ђѓћ‹ћ‚ћљ1" xfId="18"/>
    <cellStyle name="‡ђѓћ‹ћ‚ћљ2" xfId="19"/>
    <cellStyle name="’ћѓћ‚›‰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60% — акцент1" xfId="33"/>
    <cellStyle name="60% — акцент2" xfId="34"/>
    <cellStyle name="60% — акцент3" xfId="35"/>
    <cellStyle name="60% — акцент4" xfId="36"/>
    <cellStyle name="60% — акцент5" xfId="37"/>
    <cellStyle name="60% — акцент6" xfId="38"/>
    <cellStyle name="Aaia?iue" xfId="39"/>
    <cellStyle name="Aaia?iue [0]" xfId="40"/>
    <cellStyle name="Aaia?iue_1718" xfId="41"/>
    <cellStyle name="Comma_Monetary Survey for Uzbekistan" xfId="42"/>
    <cellStyle name="Comma0" xfId="43"/>
    <cellStyle name="common" xfId="44"/>
    <cellStyle name="Currency0" xfId="45"/>
    <cellStyle name="Date" xfId="46"/>
    <cellStyle name="Euro" xfId="47"/>
    <cellStyle name="Fixed" xfId="48"/>
    <cellStyle name="Heading 1" xfId="49"/>
    <cellStyle name="Heading 2" xfId="50"/>
    <cellStyle name="I?ioaioiue" xfId="51"/>
    <cellStyle name="Iau?iue" xfId="52"/>
    <cellStyle name="mystyle" xfId="53"/>
    <cellStyle name="Normal - Style1" xfId="54"/>
    <cellStyle name="Normal_budget execution - june 99" xfId="55"/>
    <cellStyle name="Oeiainiaue" xfId="56"/>
    <cellStyle name="Oeiainiaue [0]" xfId="57"/>
    <cellStyle name="Oeiainiaue_1718" xfId="58"/>
    <cellStyle name="Percent_REDT23&amp;25" xfId="59"/>
    <cellStyle name="Total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Hyperlink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_на 01.01.2010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  <cellStyle name="Џђћ–…ќ’ќ›‰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17.8515625" style="4" customWidth="1"/>
    <col min="2" max="8" width="7.140625" style="4" customWidth="1"/>
    <col min="9" max="9" width="8.7109375" style="4" customWidth="1"/>
    <col min="10" max="10" width="9.8515625" style="4" customWidth="1"/>
    <col min="11" max="11" width="8.57421875" style="4" customWidth="1"/>
    <col min="12" max="12" width="10.140625" style="4" customWidth="1"/>
    <col min="13" max="13" width="7.421875" style="4" customWidth="1"/>
    <col min="14" max="14" width="8.57421875" style="4" customWidth="1"/>
    <col min="15" max="15" width="8.00390625" style="4" customWidth="1"/>
    <col min="16" max="16" width="8.7109375" style="4" customWidth="1"/>
    <col min="17" max="17" width="7.421875" style="4" customWidth="1"/>
    <col min="18" max="18" width="8.140625" style="4" customWidth="1"/>
    <col min="19" max="19" width="8.421875" style="4" customWidth="1"/>
    <col min="20" max="20" width="8.140625" style="4" customWidth="1"/>
    <col min="21" max="21" width="8.00390625" style="4" customWidth="1"/>
    <col min="22" max="22" width="7.8515625" style="4" customWidth="1"/>
    <col min="23" max="23" width="9.140625" style="4" customWidth="1"/>
    <col min="24" max="24" width="9.28125" style="4" customWidth="1"/>
    <col min="25" max="25" width="18.00390625" style="4" customWidth="1"/>
    <col min="26" max="34" width="6.8515625" style="4" customWidth="1"/>
    <col min="35" max="35" width="9.00390625" style="4" customWidth="1"/>
    <col min="36" max="46" width="6.8515625" style="4" customWidth="1"/>
    <col min="47" max="48" width="7.57421875" style="4" customWidth="1"/>
    <col min="49" max="16384" width="9.140625" style="4" customWidth="1"/>
  </cols>
  <sheetData>
    <row r="1" spans="1:46" s="26" customFormat="1" ht="18.75">
      <c r="A1" s="39" t="s">
        <v>15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Y1" s="39" t="s">
        <v>17</v>
      </c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</row>
    <row r="2" spans="1:46" ht="15.75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Y2" s="40" t="s">
        <v>16</v>
      </c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</row>
    <row r="3" spans="21:45" ht="15.75">
      <c r="U3" s="1"/>
      <c r="V3" s="1"/>
      <c r="AS3" s="1"/>
    </row>
    <row r="4" spans="20:46" ht="16.5" customHeight="1">
      <c r="T4" s="38" t="s">
        <v>5</v>
      </c>
      <c r="U4" s="38"/>
      <c r="V4" s="38"/>
      <c r="AR4" s="12"/>
      <c r="AS4" s="38" t="s">
        <v>6</v>
      </c>
      <c r="AT4" s="38"/>
    </row>
    <row r="5" spans="1:48" s="5" customFormat="1" ht="35.25" customHeight="1">
      <c r="A5" s="22"/>
      <c r="B5" s="23">
        <v>1991</v>
      </c>
      <c r="C5" s="23">
        <v>1992</v>
      </c>
      <c r="D5" s="23">
        <v>1993</v>
      </c>
      <c r="E5" s="23">
        <v>1994</v>
      </c>
      <c r="F5" s="23">
        <v>1995</v>
      </c>
      <c r="G5" s="23">
        <v>1996</v>
      </c>
      <c r="H5" s="23">
        <v>1997</v>
      </c>
      <c r="I5" s="9">
        <v>1998</v>
      </c>
      <c r="J5" s="9">
        <v>1999</v>
      </c>
      <c r="K5" s="9">
        <v>2000</v>
      </c>
      <c r="L5" s="9">
        <v>2001</v>
      </c>
      <c r="M5" s="9">
        <v>2002</v>
      </c>
      <c r="N5" s="9">
        <v>2003</v>
      </c>
      <c r="O5" s="9">
        <v>2004</v>
      </c>
      <c r="P5" s="9">
        <v>2005</v>
      </c>
      <c r="Q5" s="9">
        <v>2006</v>
      </c>
      <c r="R5" s="9">
        <v>2007</v>
      </c>
      <c r="S5" s="9">
        <v>2008</v>
      </c>
      <c r="T5" s="9">
        <v>2009</v>
      </c>
      <c r="U5" s="13">
        <v>2010</v>
      </c>
      <c r="V5" s="13">
        <v>2011</v>
      </c>
      <c r="W5" s="13">
        <v>2012</v>
      </c>
      <c r="X5" s="13">
        <v>2013</v>
      </c>
      <c r="Y5" s="22"/>
      <c r="Z5" s="9">
        <v>1991</v>
      </c>
      <c r="AA5" s="23">
        <v>1992</v>
      </c>
      <c r="AB5" s="23">
        <v>1993</v>
      </c>
      <c r="AC5" s="23">
        <v>1994</v>
      </c>
      <c r="AD5" s="23">
        <v>1995</v>
      </c>
      <c r="AE5" s="23">
        <v>1996</v>
      </c>
      <c r="AF5" s="23">
        <v>1997</v>
      </c>
      <c r="AG5" s="23">
        <v>1998</v>
      </c>
      <c r="AH5" s="9">
        <v>1999</v>
      </c>
      <c r="AI5" s="9">
        <v>2000</v>
      </c>
      <c r="AJ5" s="9">
        <v>2001</v>
      </c>
      <c r="AK5" s="9">
        <v>2002</v>
      </c>
      <c r="AL5" s="9">
        <v>2003</v>
      </c>
      <c r="AM5" s="9">
        <v>2004</v>
      </c>
      <c r="AN5" s="9">
        <v>2005</v>
      </c>
      <c r="AO5" s="9">
        <v>2006</v>
      </c>
      <c r="AP5" s="9">
        <v>2007</v>
      </c>
      <c r="AQ5" s="9">
        <v>2008</v>
      </c>
      <c r="AR5" s="9">
        <v>2009</v>
      </c>
      <c r="AS5" s="9">
        <v>2010</v>
      </c>
      <c r="AT5" s="13">
        <v>2011</v>
      </c>
      <c r="AU5" s="13">
        <v>2012</v>
      </c>
      <c r="AV5" s="13">
        <v>2013</v>
      </c>
    </row>
    <row r="6" spans="1:46" s="5" customFormat="1" ht="12.75" customHeight="1">
      <c r="A6" s="24"/>
      <c r="B6" s="24"/>
      <c r="C6" s="24"/>
      <c r="D6" s="24"/>
      <c r="E6" s="24"/>
      <c r="F6" s="24"/>
      <c r="G6" s="24"/>
      <c r="H6" s="27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11"/>
    </row>
    <row r="7" spans="1:48" ht="21.75" customHeight="1">
      <c r="A7" s="18" t="s">
        <v>14</v>
      </c>
      <c r="B7" s="14">
        <v>2130.2</v>
      </c>
      <c r="C7" s="14">
        <v>2142.9</v>
      </c>
      <c r="D7" s="14">
        <v>2131.9</v>
      </c>
      <c r="E7" s="14">
        <v>2124.7</v>
      </c>
      <c r="F7" s="14">
        <v>2097.4</v>
      </c>
      <c r="G7" s="14">
        <v>2095.2</v>
      </c>
      <c r="H7" s="14">
        <v>2109.5</v>
      </c>
      <c r="I7" s="14">
        <v>2125.5</v>
      </c>
      <c r="J7" s="14">
        <v>2142.7</v>
      </c>
      <c r="K7" s="14">
        <v>2142.3</v>
      </c>
      <c r="L7" s="14">
        <v>2137.9</v>
      </c>
      <c r="M7" s="14">
        <v>2136.6</v>
      </c>
      <c r="N7" s="14">
        <v>2139.2</v>
      </c>
      <c r="O7" s="14">
        <v>2135.4</v>
      </c>
      <c r="P7" s="14">
        <v>2135.7</v>
      </c>
      <c r="Q7" s="14">
        <v>2140.6</v>
      </c>
      <c r="R7" s="14">
        <v>2157.1</v>
      </c>
      <c r="S7" s="14">
        <v>2180</v>
      </c>
      <c r="T7" s="14">
        <v>2206.3</v>
      </c>
      <c r="U7" s="15">
        <v>2234.3</v>
      </c>
      <c r="V7" s="15">
        <v>2296.5</v>
      </c>
      <c r="W7" s="15">
        <v>2309.3</v>
      </c>
      <c r="X7" s="15">
        <v>2340.9</v>
      </c>
      <c r="Y7" s="18" t="s">
        <v>14</v>
      </c>
      <c r="Z7" s="14"/>
      <c r="AA7" s="14">
        <f aca="true" t="shared" si="0" ref="AA7:AI7">C7/B7*100</f>
        <v>100.59618815134729</v>
      </c>
      <c r="AB7" s="14">
        <f t="shared" si="0"/>
        <v>99.48667693312801</v>
      </c>
      <c r="AC7" s="14">
        <f t="shared" si="0"/>
        <v>99.66227308973215</v>
      </c>
      <c r="AD7" s="14">
        <f t="shared" si="0"/>
        <v>98.71511272179603</v>
      </c>
      <c r="AE7" s="14">
        <f t="shared" si="0"/>
        <v>99.89510822923619</v>
      </c>
      <c r="AF7" s="14">
        <f t="shared" si="0"/>
        <v>100.68251240931654</v>
      </c>
      <c r="AG7" s="14">
        <f>I7/H7*100</f>
        <v>100.75847357193648</v>
      </c>
      <c r="AH7" s="14">
        <f t="shared" si="0"/>
        <v>100.80922135968007</v>
      </c>
      <c r="AI7" s="14">
        <f t="shared" si="0"/>
        <v>99.98133196434406</v>
      </c>
      <c r="AJ7" s="14">
        <f aca="true" t="shared" si="1" ref="AJ7:AT7">L7/K7*100</f>
        <v>99.79461326611585</v>
      </c>
      <c r="AK7" s="14">
        <f t="shared" si="1"/>
        <v>99.93919266569998</v>
      </c>
      <c r="AL7" s="14">
        <f t="shared" si="1"/>
        <v>100.1216886642329</v>
      </c>
      <c r="AM7" s="14">
        <f t="shared" si="1"/>
        <v>99.822363500374</v>
      </c>
      <c r="AN7" s="14">
        <f t="shared" si="1"/>
        <v>100.01404889013767</v>
      </c>
      <c r="AO7" s="14">
        <f t="shared" si="1"/>
        <v>100.2294329727958</v>
      </c>
      <c r="AP7" s="14">
        <f t="shared" si="1"/>
        <v>100.77081192189105</v>
      </c>
      <c r="AQ7" s="14">
        <f t="shared" si="1"/>
        <v>101.06161049557276</v>
      </c>
      <c r="AR7" s="14">
        <f t="shared" si="1"/>
        <v>101.20642201834865</v>
      </c>
      <c r="AS7" s="15">
        <f t="shared" si="1"/>
        <v>101.26909305171554</v>
      </c>
      <c r="AT7" s="15">
        <f t="shared" si="1"/>
        <v>102.7838696683525</v>
      </c>
      <c r="AU7" s="15">
        <f>W7/V7*100</f>
        <v>100.55736991073374</v>
      </c>
      <c r="AV7" s="15">
        <f>X7/W7*100</f>
        <v>101.36838002858009</v>
      </c>
    </row>
    <row r="8" spans="1:48" ht="21.75" customHeight="1">
      <c r="A8" s="20" t="s">
        <v>0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7"/>
      <c r="V8" s="17"/>
      <c r="Y8" s="20" t="s">
        <v>0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7"/>
      <c r="AT8" s="17"/>
      <c r="AU8" s="15"/>
      <c r="AV8" s="15"/>
    </row>
    <row r="9" spans="1:48" ht="21.75" customHeight="1">
      <c r="A9" s="19" t="s">
        <v>11</v>
      </c>
      <c r="B9" s="21">
        <f aca="true" t="shared" si="2" ref="B9:G9">(C9+D9+E9+F9+G9+H9)/(C7+D7+E7+F7+G7+H7)*B7</f>
        <v>28.584457403429145</v>
      </c>
      <c r="C9" s="21">
        <f t="shared" si="2"/>
        <v>28.751783194592527</v>
      </c>
      <c r="D9" s="21">
        <f t="shared" si="2"/>
        <v>28.597133805010962</v>
      </c>
      <c r="E9" s="21">
        <f t="shared" si="2"/>
        <v>28.538266922357913</v>
      </c>
      <c r="F9" s="21">
        <f t="shared" si="2"/>
        <v>28.183507486324388</v>
      </c>
      <c r="G9" s="21">
        <f t="shared" si="2"/>
        <v>28.124359784632798</v>
      </c>
      <c r="H9" s="21">
        <f>(I9+J9+K9+L9+M9+N9)/(I7+J7+K7+L7+M7+N7)*H7</f>
        <v>28.243566850173888</v>
      </c>
      <c r="I9" s="16">
        <v>28.5</v>
      </c>
      <c r="J9" s="16">
        <v>28.7</v>
      </c>
      <c r="K9" s="16">
        <v>29</v>
      </c>
      <c r="L9" s="16">
        <v>28.8</v>
      </c>
      <c r="M9" s="16">
        <v>28.5</v>
      </c>
      <c r="N9" s="16">
        <v>28.2</v>
      </c>
      <c r="O9" s="16">
        <v>27.9</v>
      </c>
      <c r="P9" s="16">
        <v>27.6</v>
      </c>
      <c r="Q9" s="16">
        <v>27.4</v>
      </c>
      <c r="R9" s="16">
        <v>27.5</v>
      </c>
      <c r="S9" s="16">
        <v>27.5</v>
      </c>
      <c r="T9" s="16">
        <v>27.5</v>
      </c>
      <c r="U9" s="17">
        <v>27.9</v>
      </c>
      <c r="V9" s="17">
        <v>29.3</v>
      </c>
      <c r="W9" s="17">
        <v>29.4</v>
      </c>
      <c r="X9" s="17">
        <v>30.1</v>
      </c>
      <c r="Y9" s="19" t="s">
        <v>11</v>
      </c>
      <c r="Z9" s="16"/>
      <c r="AA9" s="21">
        <f aca="true" t="shared" si="3" ref="AA9:AA19">C9/B9*100</f>
        <v>100.58537333349315</v>
      </c>
      <c r="AB9" s="21">
        <f aca="true" t="shared" si="4" ref="AB9:AB19">D9/C9*100</f>
        <v>99.46212244111993</v>
      </c>
      <c r="AC9" s="21">
        <f aca="true" t="shared" si="5" ref="AC9:AC19">E9/D9*100</f>
        <v>99.79415110949779</v>
      </c>
      <c r="AD9" s="21">
        <f aca="true" t="shared" si="6" ref="AD9:AD19">F9/E9*100</f>
        <v>98.7568991592983</v>
      </c>
      <c r="AE9" s="21">
        <f aca="true" t="shared" si="7" ref="AE9:AE19">G9/F9*100</f>
        <v>99.79013363854627</v>
      </c>
      <c r="AF9" s="21">
        <f aca="true" t="shared" si="8" ref="AF9:AF19">H9/G9*100</f>
        <v>100.42385699249311</v>
      </c>
      <c r="AG9" s="21">
        <f aca="true" t="shared" si="9" ref="AG9:AG19">I9/H9*100</f>
        <v>100.90793472080361</v>
      </c>
      <c r="AH9" s="16">
        <f aca="true" t="shared" si="10" ref="AH9:AH19">J9/I9*100</f>
        <v>100.70175438596492</v>
      </c>
      <c r="AI9" s="16">
        <f aca="true" t="shared" si="11" ref="AI9:AI19">K9/J9*100</f>
        <v>101.04529616724737</v>
      </c>
      <c r="AJ9" s="16">
        <f aca="true" t="shared" si="12" ref="AJ9:AJ19">L9/K9*100</f>
        <v>99.3103448275862</v>
      </c>
      <c r="AK9" s="16">
        <f aca="true" t="shared" si="13" ref="AK9:AK19">M9/L9*100</f>
        <v>98.95833333333333</v>
      </c>
      <c r="AL9" s="16">
        <f aca="true" t="shared" si="14" ref="AL9:AL19">N9/M9*100</f>
        <v>98.94736842105263</v>
      </c>
      <c r="AM9" s="16">
        <f aca="true" t="shared" si="15" ref="AM9:AM19">O9/N9*100</f>
        <v>98.93617021276594</v>
      </c>
      <c r="AN9" s="16">
        <f aca="true" t="shared" si="16" ref="AN9:AN19">P9/O9*100</f>
        <v>98.92473118279571</v>
      </c>
      <c r="AO9" s="16">
        <f aca="true" t="shared" si="17" ref="AO9:AO19">Q9/P9*100</f>
        <v>99.27536231884056</v>
      </c>
      <c r="AP9" s="16">
        <f aca="true" t="shared" si="18" ref="AP9:AP19">R9/Q9*100</f>
        <v>100.36496350364965</v>
      </c>
      <c r="AQ9" s="16">
        <f aca="true" t="shared" si="19" ref="AQ9:AQ19">S9/R9*100</f>
        <v>100</v>
      </c>
      <c r="AR9" s="16">
        <f aca="true" t="shared" si="20" ref="AR9:AR19">T9/S9*100</f>
        <v>100</v>
      </c>
      <c r="AS9" s="17">
        <f aca="true" t="shared" si="21" ref="AS9:AS19">U9/T9*100</f>
        <v>101.45454545454544</v>
      </c>
      <c r="AT9" s="17">
        <f aca="true" t="shared" si="22" ref="AT9:AT19">V9/U9*100</f>
        <v>105.01792114695341</v>
      </c>
      <c r="AU9" s="17">
        <f aca="true" t="shared" si="23" ref="AU9:AU19">W9/V9*100</f>
        <v>100.34129692832762</v>
      </c>
      <c r="AV9" s="17">
        <f aca="true" t="shared" si="24" ref="AV9:AV19">X9/W9*100</f>
        <v>102.3809523809524</v>
      </c>
    </row>
    <row r="10" spans="1:48" ht="21.75" customHeight="1">
      <c r="A10" s="19" t="s">
        <v>12</v>
      </c>
      <c r="B10" s="21">
        <f aca="true" t="shared" si="25" ref="B10:G10">(C10+D10+E10+F10+G10+H10)/(C7+D7+E7+F7+G7+H7)*B7</f>
        <v>123.91157788699688</v>
      </c>
      <c r="C10" s="21">
        <f t="shared" si="25"/>
        <v>124.89049954011817</v>
      </c>
      <c r="D10" s="21">
        <f t="shared" si="25"/>
        <v>124.38185719111313</v>
      </c>
      <c r="E10" s="21">
        <f t="shared" si="25"/>
        <v>123.80589498461553</v>
      </c>
      <c r="F10" s="21">
        <f t="shared" si="25"/>
        <v>121.99267676236231</v>
      </c>
      <c r="G10" s="21">
        <f t="shared" si="25"/>
        <v>121.6152720193003</v>
      </c>
      <c r="H10" s="21">
        <f>(I10+J10+K10+L10+M10+N10)/(I7+J7+K7+L7+M7+N7)*H7</f>
        <v>122.15301539277303</v>
      </c>
      <c r="I10" s="16">
        <v>125.3</v>
      </c>
      <c r="J10" s="16">
        <v>125.8</v>
      </c>
      <c r="K10" s="16">
        <v>123.9</v>
      </c>
      <c r="L10" s="16">
        <v>123</v>
      </c>
      <c r="M10" s="16">
        <v>122.5</v>
      </c>
      <c r="N10" s="16">
        <v>122.1</v>
      </c>
      <c r="O10" s="16">
        <v>122.2</v>
      </c>
      <c r="P10" s="16">
        <v>121.4</v>
      </c>
      <c r="Q10" s="16">
        <v>121</v>
      </c>
      <c r="R10" s="16">
        <v>121.3</v>
      </c>
      <c r="S10" s="16">
        <v>121.8</v>
      </c>
      <c r="T10" s="16">
        <v>122.7</v>
      </c>
      <c r="U10" s="17">
        <v>123</v>
      </c>
      <c r="V10" s="17">
        <v>125.3</v>
      </c>
      <c r="W10" s="17">
        <v>125.7</v>
      </c>
      <c r="X10" s="17">
        <v>127.9</v>
      </c>
      <c r="Y10" s="19" t="s">
        <v>12</v>
      </c>
      <c r="Z10" s="16"/>
      <c r="AA10" s="21">
        <f t="shared" si="3"/>
        <v>100.79001629211277</v>
      </c>
      <c r="AB10" s="21">
        <f t="shared" si="4"/>
        <v>99.59272935020837</v>
      </c>
      <c r="AC10" s="21">
        <f t="shared" si="5"/>
        <v>99.5369403388047</v>
      </c>
      <c r="AD10" s="21">
        <f t="shared" si="6"/>
        <v>98.53543466368984</v>
      </c>
      <c r="AE10" s="21">
        <f t="shared" si="7"/>
        <v>99.69063327973599</v>
      </c>
      <c r="AF10" s="21">
        <f t="shared" si="8"/>
        <v>100.4421676361398</v>
      </c>
      <c r="AG10" s="21">
        <f t="shared" si="9"/>
        <v>102.5762643657286</v>
      </c>
      <c r="AH10" s="16">
        <f t="shared" si="10"/>
        <v>100.39904229848364</v>
      </c>
      <c r="AI10" s="16">
        <f t="shared" si="11"/>
        <v>98.48966613672496</v>
      </c>
      <c r="AJ10" s="16">
        <f t="shared" si="12"/>
        <v>99.273607748184</v>
      </c>
      <c r="AK10" s="16">
        <f t="shared" si="13"/>
        <v>99.59349593495935</v>
      </c>
      <c r="AL10" s="16">
        <f t="shared" si="14"/>
        <v>99.67346938775509</v>
      </c>
      <c r="AM10" s="16">
        <f t="shared" si="15"/>
        <v>100.0819000819001</v>
      </c>
      <c r="AN10" s="16">
        <f t="shared" si="16"/>
        <v>99.34533551554829</v>
      </c>
      <c r="AO10" s="16">
        <f t="shared" si="17"/>
        <v>99.67051070840198</v>
      </c>
      <c r="AP10" s="16">
        <f t="shared" si="18"/>
        <v>100.24793388429751</v>
      </c>
      <c r="AQ10" s="16">
        <f t="shared" si="19"/>
        <v>100.41220115416323</v>
      </c>
      <c r="AR10" s="16">
        <f t="shared" si="20"/>
        <v>100.73891625615765</v>
      </c>
      <c r="AS10" s="17">
        <f t="shared" si="21"/>
        <v>100.24449877750612</v>
      </c>
      <c r="AT10" s="17">
        <f t="shared" si="22"/>
        <v>101.86991869918698</v>
      </c>
      <c r="AU10" s="17">
        <f t="shared" si="23"/>
        <v>100.31923383878691</v>
      </c>
      <c r="AV10" s="17">
        <f t="shared" si="24"/>
        <v>101.75019888623706</v>
      </c>
    </row>
    <row r="11" spans="1:48" ht="21.75" customHeight="1">
      <c r="A11" s="19" t="s">
        <v>13</v>
      </c>
      <c r="B11" s="21">
        <f aca="true" t="shared" si="26" ref="B11:G11">(C11+D11+E11+F11+G11+H11)/(C7+D7+E7+F7+G7+H7)*B7</f>
        <v>249.59580932768733</v>
      </c>
      <c r="C11" s="21">
        <f t="shared" si="26"/>
        <v>251.55428592241657</v>
      </c>
      <c r="D11" s="21">
        <f t="shared" si="26"/>
        <v>250.43111313840427</v>
      </c>
      <c r="E11" s="21">
        <f t="shared" si="26"/>
        <v>249.39162109998446</v>
      </c>
      <c r="F11" s="21">
        <f t="shared" si="26"/>
        <v>245.75772610636997</v>
      </c>
      <c r="G11" s="21">
        <f t="shared" si="26"/>
        <v>245.01435538653186</v>
      </c>
      <c r="H11" s="21">
        <f>(I11+J11+K11+L11+M11+N11)/(I7+J7+K7+L7+M7+N7)*H7</f>
        <v>246.0990120241418</v>
      </c>
      <c r="I11" s="16">
        <v>252.3</v>
      </c>
      <c r="J11" s="16">
        <f>252.5+0.2</f>
        <v>252.7</v>
      </c>
      <c r="K11" s="16">
        <v>250.3</v>
      </c>
      <c r="L11" s="16">
        <v>247.9</v>
      </c>
      <c r="M11" s="16">
        <v>246.9</v>
      </c>
      <c r="N11" s="16">
        <v>246</v>
      </c>
      <c r="O11" s="16">
        <v>243.6</v>
      </c>
      <c r="P11" s="16">
        <v>241.5</v>
      </c>
      <c r="Q11" s="16">
        <v>240.7</v>
      </c>
      <c r="R11" s="16">
        <v>241.7</v>
      </c>
      <c r="S11" s="16">
        <v>243.7</v>
      </c>
      <c r="T11" s="16">
        <v>245.3</v>
      </c>
      <c r="U11" s="17">
        <v>247.8</v>
      </c>
      <c r="V11" s="17">
        <v>253.2</v>
      </c>
      <c r="W11" s="17">
        <v>255.5</v>
      </c>
      <c r="X11" s="17">
        <v>259.2</v>
      </c>
      <c r="Y11" s="19" t="s">
        <v>13</v>
      </c>
      <c r="Z11" s="16"/>
      <c r="AA11" s="21">
        <f t="shared" si="3"/>
        <v>100.7846592456839</v>
      </c>
      <c r="AB11" s="21">
        <f t="shared" si="4"/>
        <v>99.5535067987835</v>
      </c>
      <c r="AC11" s="21">
        <f t="shared" si="5"/>
        <v>99.58491897217047</v>
      </c>
      <c r="AD11" s="21">
        <f t="shared" si="6"/>
        <v>98.54289611752529</v>
      </c>
      <c r="AE11" s="21">
        <f t="shared" si="7"/>
        <v>99.69751888104777</v>
      </c>
      <c r="AF11" s="21">
        <f t="shared" si="8"/>
        <v>100.44269105616233</v>
      </c>
      <c r="AG11" s="21">
        <f t="shared" si="9"/>
        <v>102.51971266558758</v>
      </c>
      <c r="AH11" s="16">
        <f t="shared" si="10"/>
        <v>100.15854141894569</v>
      </c>
      <c r="AI11" s="16">
        <f t="shared" si="11"/>
        <v>99.05025722200239</v>
      </c>
      <c r="AJ11" s="16">
        <f t="shared" si="12"/>
        <v>99.0411506192569</v>
      </c>
      <c r="AK11" s="16">
        <f t="shared" si="13"/>
        <v>99.59661153691005</v>
      </c>
      <c r="AL11" s="16">
        <f t="shared" si="14"/>
        <v>99.63547995139731</v>
      </c>
      <c r="AM11" s="16">
        <f t="shared" si="15"/>
        <v>99.02439024390245</v>
      </c>
      <c r="AN11" s="16">
        <f t="shared" si="16"/>
        <v>99.13793103448276</v>
      </c>
      <c r="AO11" s="16">
        <f t="shared" si="17"/>
        <v>99.6687370600414</v>
      </c>
      <c r="AP11" s="16">
        <f t="shared" si="18"/>
        <v>100.41545492314083</v>
      </c>
      <c r="AQ11" s="16">
        <f t="shared" si="19"/>
        <v>100.82747207281754</v>
      </c>
      <c r="AR11" s="16">
        <f t="shared" si="20"/>
        <v>100.65654493229381</v>
      </c>
      <c r="AS11" s="17">
        <f t="shared" si="21"/>
        <v>101.01916021198531</v>
      </c>
      <c r="AT11" s="17">
        <f t="shared" si="22"/>
        <v>102.17917675544794</v>
      </c>
      <c r="AU11" s="17">
        <f t="shared" si="23"/>
        <v>100.90837282780411</v>
      </c>
      <c r="AV11" s="17">
        <f t="shared" si="24"/>
        <v>101.4481409001957</v>
      </c>
    </row>
    <row r="12" spans="1:48" ht="21.75" customHeight="1">
      <c r="A12" s="19" t="s">
        <v>7</v>
      </c>
      <c r="B12" s="21">
        <f aca="true" t="shared" si="27" ref="B12:G12">(C12+D12+E12+F12+G12+H12)/(C7+D7+E7+F7+G7+H7)*B7</f>
        <v>275.294567398695</v>
      </c>
      <c r="C12" s="21">
        <f t="shared" si="27"/>
        <v>276.3451395032819</v>
      </c>
      <c r="D12" s="21">
        <f t="shared" si="27"/>
        <v>274.75127106729724</v>
      </c>
      <c r="E12" s="21">
        <f t="shared" si="27"/>
        <v>274.153927042978</v>
      </c>
      <c r="F12" s="21">
        <f t="shared" si="27"/>
        <v>271.075236734849</v>
      </c>
      <c r="G12" s="21">
        <f t="shared" si="27"/>
        <v>271.3056946117046</v>
      </c>
      <c r="H12" s="21">
        <f>(I12+J12+K12+L12+M12+N12)/(I7+J7+K7+L7+M7+N7)*H7</f>
        <v>273.8490977994728</v>
      </c>
      <c r="I12" s="16">
        <v>270.6</v>
      </c>
      <c r="J12" s="16">
        <v>275.1</v>
      </c>
      <c r="K12" s="16">
        <v>278.4</v>
      </c>
      <c r="L12" s="16">
        <v>279</v>
      </c>
      <c r="M12" s="16">
        <v>279.8</v>
      </c>
      <c r="N12" s="16">
        <v>281.9</v>
      </c>
      <c r="O12" s="16">
        <v>284.4</v>
      </c>
      <c r="P12" s="16">
        <v>286.6</v>
      </c>
      <c r="Q12" s="16">
        <v>289.8</v>
      </c>
      <c r="R12" s="16">
        <v>293.9</v>
      </c>
      <c r="S12" s="16">
        <v>299</v>
      </c>
      <c r="T12" s="16">
        <v>305.4</v>
      </c>
      <c r="U12" s="17">
        <v>311.7</v>
      </c>
      <c r="V12" s="17">
        <v>323.1</v>
      </c>
      <c r="W12" s="17">
        <v>328.1</v>
      </c>
      <c r="X12" s="17">
        <v>331.8</v>
      </c>
      <c r="Y12" s="19" t="s">
        <v>7</v>
      </c>
      <c r="Z12" s="16"/>
      <c r="AA12" s="21">
        <f t="shared" si="3"/>
        <v>100.38161744872556</v>
      </c>
      <c r="AB12" s="21">
        <f t="shared" si="4"/>
        <v>99.42323268690392</v>
      </c>
      <c r="AC12" s="21">
        <f t="shared" si="5"/>
        <v>99.78258734818631</v>
      </c>
      <c r="AD12" s="21">
        <f t="shared" si="6"/>
        <v>98.87702126271336</v>
      </c>
      <c r="AE12" s="21">
        <f t="shared" si="7"/>
        <v>100.0850162042212</v>
      </c>
      <c r="AF12" s="21">
        <f t="shared" si="8"/>
        <v>100.93746767512872</v>
      </c>
      <c r="AG12" s="21">
        <f t="shared" si="9"/>
        <v>98.81354445730109</v>
      </c>
      <c r="AH12" s="16">
        <f t="shared" si="10"/>
        <v>101.66297117516629</v>
      </c>
      <c r="AI12" s="16">
        <f t="shared" si="11"/>
        <v>101.19956379498363</v>
      </c>
      <c r="AJ12" s="16">
        <f t="shared" si="12"/>
        <v>100.21551724137932</v>
      </c>
      <c r="AK12" s="16">
        <f t="shared" si="13"/>
        <v>100.28673835125448</v>
      </c>
      <c r="AL12" s="16">
        <f t="shared" si="14"/>
        <v>100.75053609721228</v>
      </c>
      <c r="AM12" s="16">
        <f t="shared" si="15"/>
        <v>100.88683930471798</v>
      </c>
      <c r="AN12" s="16">
        <f t="shared" si="16"/>
        <v>100.77355836849509</v>
      </c>
      <c r="AO12" s="16">
        <f t="shared" si="17"/>
        <v>101.1165387299372</v>
      </c>
      <c r="AP12" s="16">
        <f t="shared" si="18"/>
        <v>101.41476880607314</v>
      </c>
      <c r="AQ12" s="16">
        <f t="shared" si="19"/>
        <v>101.7352841102416</v>
      </c>
      <c r="AR12" s="16">
        <f t="shared" si="20"/>
        <v>102.14046822742475</v>
      </c>
      <c r="AS12" s="17">
        <f t="shared" si="21"/>
        <v>102.06286836935168</v>
      </c>
      <c r="AT12" s="17">
        <f t="shared" si="22"/>
        <v>103.65736284889317</v>
      </c>
      <c r="AU12" s="17">
        <f t="shared" si="23"/>
        <v>101.54750851129681</v>
      </c>
      <c r="AV12" s="17">
        <f t="shared" si="24"/>
        <v>101.12770496799757</v>
      </c>
    </row>
    <row r="13" spans="1:48" ht="21.75" customHeight="1">
      <c r="A13" s="19" t="s">
        <v>10</v>
      </c>
      <c r="B13" s="21">
        <f aca="true" t="shared" si="28" ref="B13:G13">(C13+D13+E13+F13+G13+H13)/(C7+D7+E7+F7+G7+H7)*B7</f>
        <v>155.32609981205312</v>
      </c>
      <c r="C13" s="21">
        <f t="shared" si="28"/>
        <v>156.44241933544194</v>
      </c>
      <c r="D13" s="21">
        <f t="shared" si="28"/>
        <v>155.83666476396095</v>
      </c>
      <c r="E13" s="21">
        <f t="shared" si="28"/>
        <v>155.25352933535805</v>
      </c>
      <c r="F13" s="21">
        <f t="shared" si="28"/>
        <v>153.01604693262234</v>
      </c>
      <c r="G13" s="21">
        <f t="shared" si="28"/>
        <v>152.4930804353028</v>
      </c>
      <c r="H13" s="21">
        <f>(I13+J13+K13+L13+M13+N13)/(I7+J7+K7+L7+M7+N7)*H7</f>
        <v>153.11072815458274</v>
      </c>
      <c r="I13" s="16">
        <v>156.3</v>
      </c>
      <c r="J13" s="16">
        <v>157.8</v>
      </c>
      <c r="K13" s="16">
        <v>156.2</v>
      </c>
      <c r="L13" s="16">
        <v>154.5</v>
      </c>
      <c r="M13" s="16">
        <v>153.3</v>
      </c>
      <c r="N13" s="16">
        <v>152.7</v>
      </c>
      <c r="O13" s="16">
        <v>151.2</v>
      </c>
      <c r="P13" s="16">
        <v>148.9</v>
      </c>
      <c r="Q13" s="16">
        <v>148.1</v>
      </c>
      <c r="R13" s="16">
        <v>148.1</v>
      </c>
      <c r="S13" s="16">
        <v>148.5</v>
      </c>
      <c r="T13" s="16">
        <v>148.9</v>
      </c>
      <c r="U13" s="17">
        <v>150.4</v>
      </c>
      <c r="V13" s="17">
        <v>158.5</v>
      </c>
      <c r="W13" s="17">
        <v>158.9</v>
      </c>
      <c r="X13" s="17">
        <v>162.2</v>
      </c>
      <c r="Y13" s="19" t="s">
        <v>10</v>
      </c>
      <c r="Z13" s="16"/>
      <c r="AA13" s="21">
        <f t="shared" si="3"/>
        <v>100.71869410533039</v>
      </c>
      <c r="AB13" s="21">
        <f t="shared" si="4"/>
        <v>99.61279391225591</v>
      </c>
      <c r="AC13" s="21">
        <f t="shared" si="5"/>
        <v>99.6258034465213</v>
      </c>
      <c r="AD13" s="21">
        <f t="shared" si="6"/>
        <v>98.55882026494702</v>
      </c>
      <c r="AE13" s="21">
        <f t="shared" si="7"/>
        <v>99.65822767755213</v>
      </c>
      <c r="AF13" s="21">
        <f t="shared" si="8"/>
        <v>100.40503327594723</v>
      </c>
      <c r="AG13" s="21">
        <f t="shared" si="9"/>
        <v>102.08298391879981</v>
      </c>
      <c r="AH13" s="16">
        <f t="shared" si="10"/>
        <v>100.95969289827255</v>
      </c>
      <c r="AI13" s="16">
        <f t="shared" si="11"/>
        <v>98.98605830164765</v>
      </c>
      <c r="AJ13" s="16">
        <f t="shared" si="12"/>
        <v>98.91165172855314</v>
      </c>
      <c r="AK13" s="16">
        <f t="shared" si="13"/>
        <v>99.2233009708738</v>
      </c>
      <c r="AL13" s="16">
        <f t="shared" si="14"/>
        <v>99.60861056751466</v>
      </c>
      <c r="AM13" s="16">
        <f t="shared" si="15"/>
        <v>99.01768172888016</v>
      </c>
      <c r="AN13" s="16">
        <f t="shared" si="16"/>
        <v>98.47883597883599</v>
      </c>
      <c r="AO13" s="16">
        <f t="shared" si="17"/>
        <v>99.46272666218938</v>
      </c>
      <c r="AP13" s="16">
        <f t="shared" si="18"/>
        <v>100</v>
      </c>
      <c r="AQ13" s="16">
        <f t="shared" si="19"/>
        <v>100.27008777852802</v>
      </c>
      <c r="AR13" s="16">
        <f t="shared" si="20"/>
        <v>100.26936026936026</v>
      </c>
      <c r="AS13" s="17">
        <f t="shared" si="21"/>
        <v>101.00738750839488</v>
      </c>
      <c r="AT13" s="17">
        <f t="shared" si="22"/>
        <v>105.38563829787233</v>
      </c>
      <c r="AU13" s="17">
        <f t="shared" si="23"/>
        <v>100.25236593059937</v>
      </c>
      <c r="AV13" s="17">
        <f t="shared" si="24"/>
        <v>102.07677784770294</v>
      </c>
    </row>
    <row r="14" spans="1:48" ht="21.75" customHeight="1">
      <c r="A14" s="19" t="s">
        <v>4</v>
      </c>
      <c r="B14" s="21">
        <f aca="true" t="shared" si="29" ref="B14:G14">(C14+D14+E14+F14+G14+H14)/(C7+D7+E7+F7+G7+H7)*B7</f>
        <v>224.25427401833758</v>
      </c>
      <c r="C14" s="21">
        <f t="shared" si="29"/>
        <v>225.58265400176913</v>
      </c>
      <c r="D14" s="21">
        <f t="shared" si="29"/>
        <v>224.3870717916565</v>
      </c>
      <c r="E14" s="21">
        <f t="shared" si="29"/>
        <v>223.5745976902975</v>
      </c>
      <c r="F14" s="21">
        <f t="shared" si="29"/>
        <v>220.7070589515268</v>
      </c>
      <c r="G14" s="21">
        <f t="shared" si="29"/>
        <v>220.59769140338386</v>
      </c>
      <c r="H14" s="21">
        <f>(I14+J14+K14+L14+M14+N14)/(I7+J7+K7+L7+M7+N7)*H7</f>
        <v>222.2967748475538</v>
      </c>
      <c r="I14" s="16">
        <v>223.7</v>
      </c>
      <c r="J14" s="16">
        <v>225.3</v>
      </c>
      <c r="K14" s="16">
        <v>225.1</v>
      </c>
      <c r="L14" s="16">
        <v>225</v>
      </c>
      <c r="M14" s="16">
        <v>225.7</v>
      </c>
      <c r="N14" s="16">
        <v>226.6</v>
      </c>
      <c r="O14" s="16">
        <v>226.2</v>
      </c>
      <c r="P14" s="16">
        <v>227.1</v>
      </c>
      <c r="Q14" s="16">
        <v>228.1</v>
      </c>
      <c r="R14" s="16">
        <v>230</v>
      </c>
      <c r="S14" s="16">
        <v>233.5</v>
      </c>
      <c r="T14" s="16">
        <v>237</v>
      </c>
      <c r="U14" s="17">
        <v>241.3</v>
      </c>
      <c r="V14" s="17">
        <v>247.5</v>
      </c>
      <c r="W14" s="17">
        <v>247.5</v>
      </c>
      <c r="X14" s="17">
        <v>249.9</v>
      </c>
      <c r="Y14" s="19" t="s">
        <v>4</v>
      </c>
      <c r="Z14" s="16"/>
      <c r="AA14" s="21">
        <f t="shared" si="3"/>
        <v>100.59235436615266</v>
      </c>
      <c r="AB14" s="21">
        <f t="shared" si="4"/>
        <v>99.47000259598717</v>
      </c>
      <c r="AC14" s="21">
        <f t="shared" si="5"/>
        <v>99.63791403182383</v>
      </c>
      <c r="AD14" s="21">
        <f t="shared" si="6"/>
        <v>98.71741299396503</v>
      </c>
      <c r="AE14" s="21">
        <f t="shared" si="7"/>
        <v>99.95044673756132</v>
      </c>
      <c r="AF14" s="21">
        <f t="shared" si="8"/>
        <v>100.7702181438803</v>
      </c>
      <c r="AG14" s="21">
        <f t="shared" si="9"/>
        <v>100.63123954605662</v>
      </c>
      <c r="AH14" s="16">
        <f t="shared" si="10"/>
        <v>100.71524362986143</v>
      </c>
      <c r="AI14" s="16">
        <f t="shared" si="11"/>
        <v>99.91122947181536</v>
      </c>
      <c r="AJ14" s="16">
        <f t="shared" si="12"/>
        <v>99.95557529986672</v>
      </c>
      <c r="AK14" s="16">
        <f t="shared" si="13"/>
        <v>100.3111111111111</v>
      </c>
      <c r="AL14" s="16">
        <f t="shared" si="14"/>
        <v>100.39875941515287</v>
      </c>
      <c r="AM14" s="16">
        <f t="shared" si="15"/>
        <v>99.82347749338041</v>
      </c>
      <c r="AN14" s="16">
        <f t="shared" si="16"/>
        <v>100.39787798408489</v>
      </c>
      <c r="AO14" s="16">
        <f t="shared" si="17"/>
        <v>100.4403346543373</v>
      </c>
      <c r="AP14" s="16">
        <f t="shared" si="18"/>
        <v>100.83296799649277</v>
      </c>
      <c r="AQ14" s="16">
        <f t="shared" si="19"/>
        <v>101.52173913043478</v>
      </c>
      <c r="AR14" s="16">
        <f t="shared" si="20"/>
        <v>101.49892933618843</v>
      </c>
      <c r="AS14" s="17">
        <f t="shared" si="21"/>
        <v>101.81434599156118</v>
      </c>
      <c r="AT14" s="17">
        <f t="shared" si="22"/>
        <v>102.56941566514712</v>
      </c>
      <c r="AU14" s="17">
        <f t="shared" si="23"/>
        <v>100</v>
      </c>
      <c r="AV14" s="17">
        <f t="shared" si="24"/>
        <v>100.96969696969697</v>
      </c>
    </row>
    <row r="15" spans="1:48" ht="21.75" customHeight="1">
      <c r="A15" s="19" t="s">
        <v>9</v>
      </c>
      <c r="B15" s="21">
        <f aca="true" t="shared" si="30" ref="B15:G15">(C15+D15+E15+F15+G15+H15)/(C7+D7+E7+F7+G7+H7)*B7</f>
        <v>210.501464243905</v>
      </c>
      <c r="C15" s="21">
        <f t="shared" si="30"/>
        <v>212.11241328558017</v>
      </c>
      <c r="D15" s="21">
        <f t="shared" si="30"/>
        <v>211.21157472438594</v>
      </c>
      <c r="E15" s="21">
        <f t="shared" si="30"/>
        <v>210.34905306117415</v>
      </c>
      <c r="F15" s="21">
        <f t="shared" si="30"/>
        <v>207.31357428307373</v>
      </c>
      <c r="G15" s="21">
        <f t="shared" si="30"/>
        <v>206.64748922885127</v>
      </c>
      <c r="H15" s="21">
        <f>(I15+J15+K15+L15+M15+N15)/(I7+J7+K7+L7+M7+N7)*H7</f>
        <v>207.508791971429</v>
      </c>
      <c r="I15" s="16">
        <v>212.5</v>
      </c>
      <c r="J15" s="16">
        <v>213.4</v>
      </c>
      <c r="K15" s="16">
        <v>211.2</v>
      </c>
      <c r="L15" s="16">
        <v>209.3</v>
      </c>
      <c r="M15" s="16">
        <v>208</v>
      </c>
      <c r="N15" s="16">
        <v>207.1</v>
      </c>
      <c r="O15" s="16">
        <v>204.8</v>
      </c>
      <c r="P15" s="16">
        <v>203.1</v>
      </c>
      <c r="Q15" s="16">
        <v>202.2</v>
      </c>
      <c r="R15" s="16">
        <v>202.2</v>
      </c>
      <c r="S15" s="16">
        <v>203.3</v>
      </c>
      <c r="T15" s="16">
        <v>204.8</v>
      </c>
      <c r="U15" s="17">
        <v>206.1</v>
      </c>
      <c r="V15" s="17">
        <v>214.8</v>
      </c>
      <c r="W15" s="17">
        <v>214.6</v>
      </c>
      <c r="X15" s="17">
        <v>217.8</v>
      </c>
      <c r="Y15" s="19" t="s">
        <v>9</v>
      </c>
      <c r="Z15" s="16"/>
      <c r="AA15" s="21">
        <f t="shared" si="3"/>
        <v>100.76529113346622</v>
      </c>
      <c r="AB15" s="21">
        <f t="shared" si="4"/>
        <v>99.57530134741272</v>
      </c>
      <c r="AC15" s="21">
        <f t="shared" si="5"/>
        <v>99.59163144144098</v>
      </c>
      <c r="AD15" s="21">
        <f t="shared" si="6"/>
        <v>98.55693252052929</v>
      </c>
      <c r="AE15" s="21">
        <f t="shared" si="7"/>
        <v>99.67870649255559</v>
      </c>
      <c r="AF15" s="21">
        <f t="shared" si="8"/>
        <v>100.41679806795227</v>
      </c>
      <c r="AG15" s="21">
        <f t="shared" si="9"/>
        <v>102.40529954473361</v>
      </c>
      <c r="AH15" s="16">
        <f t="shared" si="10"/>
        <v>100.42352941176472</v>
      </c>
      <c r="AI15" s="16">
        <f t="shared" si="11"/>
        <v>98.96907216494844</v>
      </c>
      <c r="AJ15" s="16">
        <f t="shared" si="12"/>
        <v>99.1003787878788</v>
      </c>
      <c r="AK15" s="16">
        <f t="shared" si="13"/>
        <v>99.37888198757764</v>
      </c>
      <c r="AL15" s="16">
        <f t="shared" si="14"/>
        <v>99.5673076923077</v>
      </c>
      <c r="AM15" s="16">
        <f t="shared" si="15"/>
        <v>98.88942539835828</v>
      </c>
      <c r="AN15" s="16">
        <f t="shared" si="16"/>
        <v>99.16992187499999</v>
      </c>
      <c r="AO15" s="16">
        <f t="shared" si="17"/>
        <v>99.55686853766618</v>
      </c>
      <c r="AP15" s="16">
        <f t="shared" si="18"/>
        <v>100</v>
      </c>
      <c r="AQ15" s="16">
        <f t="shared" si="19"/>
        <v>100.54401582591494</v>
      </c>
      <c r="AR15" s="16">
        <f t="shared" si="20"/>
        <v>100.73782587309394</v>
      </c>
      <c r="AS15" s="17">
        <f t="shared" si="21"/>
        <v>100.634765625</v>
      </c>
      <c r="AT15" s="17">
        <f t="shared" si="22"/>
        <v>104.2212518195051</v>
      </c>
      <c r="AU15" s="17">
        <f t="shared" si="23"/>
        <v>99.90689013035382</v>
      </c>
      <c r="AV15" s="17">
        <f t="shared" si="24"/>
        <v>101.49114631873253</v>
      </c>
    </row>
    <row r="16" spans="1:48" ht="21.75" customHeight="1">
      <c r="A16" s="19" t="s">
        <v>8</v>
      </c>
      <c r="B16" s="21">
        <f aca="true" t="shared" si="31" ref="B16:G16">(C16+D16+E16+F16+G16+H16)/(C7+D7+E7+F7+G7+H7)*B7</f>
        <v>216.76859451490006</v>
      </c>
      <c r="C16" s="21">
        <f t="shared" si="31"/>
        <v>218.22132015281838</v>
      </c>
      <c r="D16" s="21">
        <f t="shared" si="31"/>
        <v>217.2016528871799</v>
      </c>
      <c r="E16" s="21">
        <f t="shared" si="31"/>
        <v>216.3877373960764</v>
      </c>
      <c r="F16" s="21">
        <f t="shared" si="31"/>
        <v>213.44751079672858</v>
      </c>
      <c r="G16" s="21">
        <f t="shared" si="31"/>
        <v>213.04958546822598</v>
      </c>
      <c r="H16" s="21">
        <f>(I16+J16+K16+L16+M16+N16)/(I7+J7+K7+L7+M7+N7)*H7</f>
        <v>214.20368522013067</v>
      </c>
      <c r="I16" s="16">
        <v>217.4</v>
      </c>
      <c r="J16" s="16">
        <v>218.9</v>
      </c>
      <c r="K16" s="16">
        <v>217.7</v>
      </c>
      <c r="L16" s="16">
        <v>216.6</v>
      </c>
      <c r="M16" s="16">
        <v>216.2</v>
      </c>
      <c r="N16" s="16">
        <v>215.4</v>
      </c>
      <c r="O16" s="16">
        <v>214.4</v>
      </c>
      <c r="P16" s="16">
        <v>213.4</v>
      </c>
      <c r="Q16" s="16">
        <v>212.8</v>
      </c>
      <c r="R16" s="16">
        <v>213.9</v>
      </c>
      <c r="S16" s="16">
        <v>214.2</v>
      </c>
      <c r="T16" s="16">
        <v>217</v>
      </c>
      <c r="U16" s="17">
        <v>218.9</v>
      </c>
      <c r="V16" s="17">
        <v>223.9</v>
      </c>
      <c r="W16" s="17">
        <v>223.9</v>
      </c>
      <c r="X16" s="17">
        <v>228.2</v>
      </c>
      <c r="Y16" s="19" t="s">
        <v>8</v>
      </c>
      <c r="Z16" s="16"/>
      <c r="AA16" s="21">
        <f t="shared" si="3"/>
        <v>100.6701734820809</v>
      </c>
      <c r="AB16" s="21">
        <f t="shared" si="4"/>
        <v>99.53273710152408</v>
      </c>
      <c r="AC16" s="21">
        <f t="shared" si="5"/>
        <v>99.62527196258205</v>
      </c>
      <c r="AD16" s="21">
        <f t="shared" si="6"/>
        <v>98.64122309575887</v>
      </c>
      <c r="AE16" s="21">
        <f t="shared" si="7"/>
        <v>99.81357227965917</v>
      </c>
      <c r="AF16" s="21">
        <f t="shared" si="8"/>
        <v>100.54170476293972</v>
      </c>
      <c r="AG16" s="21">
        <f t="shared" si="9"/>
        <v>101.49218477571222</v>
      </c>
      <c r="AH16" s="16">
        <f t="shared" si="10"/>
        <v>100.68997240110396</v>
      </c>
      <c r="AI16" s="16">
        <f t="shared" si="11"/>
        <v>99.45180447693009</v>
      </c>
      <c r="AJ16" s="16">
        <f t="shared" si="12"/>
        <v>99.49471750114837</v>
      </c>
      <c r="AK16" s="16">
        <f t="shared" si="13"/>
        <v>99.81532779316713</v>
      </c>
      <c r="AL16" s="16">
        <f t="shared" si="14"/>
        <v>99.6299722479186</v>
      </c>
      <c r="AM16" s="16">
        <f t="shared" si="15"/>
        <v>99.53574744661096</v>
      </c>
      <c r="AN16" s="16">
        <f t="shared" si="16"/>
        <v>99.53358208955224</v>
      </c>
      <c r="AO16" s="16">
        <f t="shared" si="17"/>
        <v>99.71883786316776</v>
      </c>
      <c r="AP16" s="16">
        <f t="shared" si="18"/>
        <v>100.51691729323309</v>
      </c>
      <c r="AQ16" s="16">
        <f t="shared" si="19"/>
        <v>100.14025245441796</v>
      </c>
      <c r="AR16" s="16">
        <f t="shared" si="20"/>
        <v>101.30718954248366</v>
      </c>
      <c r="AS16" s="17">
        <f t="shared" si="21"/>
        <v>100.87557603686636</v>
      </c>
      <c r="AT16" s="17">
        <f t="shared" si="22"/>
        <v>102.28414801279122</v>
      </c>
      <c r="AU16" s="17">
        <f t="shared" si="23"/>
        <v>100</v>
      </c>
      <c r="AV16" s="17">
        <f t="shared" si="24"/>
        <v>101.92050022331398</v>
      </c>
    </row>
    <row r="17" spans="1:48" ht="21.75" customHeight="1">
      <c r="A17" s="19" t="s">
        <v>1</v>
      </c>
      <c r="B17" s="21">
        <f aca="true" t="shared" si="32" ref="B17:G17">(C17+D17+E17+F17+G17+H17)/(C7+D7+E7+F7+G7+H7)*B7</f>
        <v>252.61266497488322</v>
      </c>
      <c r="C17" s="21">
        <f t="shared" si="32"/>
        <v>253.53261454988385</v>
      </c>
      <c r="D17" s="21">
        <f t="shared" si="32"/>
        <v>252.0285856492274</v>
      </c>
      <c r="E17" s="21">
        <f t="shared" si="32"/>
        <v>251.3123042970316</v>
      </c>
      <c r="F17" s="21">
        <f t="shared" si="32"/>
        <v>248.55302376380678</v>
      </c>
      <c r="G17" s="21">
        <f t="shared" si="32"/>
        <v>249.05239228393756</v>
      </c>
      <c r="H17" s="21">
        <f>(I17+J17+K17+L17+M17+N17)/(I7+J7+K7+L7+M7+N7)*H7</f>
        <v>251.75759501567347</v>
      </c>
      <c r="I17" s="16">
        <v>248</v>
      </c>
      <c r="J17" s="16">
        <v>252.1</v>
      </c>
      <c r="K17" s="16">
        <v>254.2</v>
      </c>
      <c r="L17" s="16">
        <v>256.2</v>
      </c>
      <c r="M17" s="16">
        <v>258.6</v>
      </c>
      <c r="N17" s="16">
        <v>261.4</v>
      </c>
      <c r="O17" s="16">
        <v>263.9</v>
      </c>
      <c r="P17" s="16">
        <v>268.3</v>
      </c>
      <c r="Q17" s="16">
        <v>272.3</v>
      </c>
      <c r="R17" s="16">
        <v>276.7</v>
      </c>
      <c r="S17" s="16">
        <v>281.3</v>
      </c>
      <c r="T17" s="16">
        <v>285.8</v>
      </c>
      <c r="U17" s="17">
        <v>291.1</v>
      </c>
      <c r="V17" s="17">
        <v>298.9</v>
      </c>
      <c r="W17" s="17">
        <v>303</v>
      </c>
      <c r="X17" s="17">
        <v>307.2</v>
      </c>
      <c r="Y17" s="19" t="s">
        <v>1</v>
      </c>
      <c r="Z17" s="16"/>
      <c r="AA17" s="21">
        <f t="shared" si="3"/>
        <v>100.36417397167799</v>
      </c>
      <c r="AB17" s="21">
        <f t="shared" si="4"/>
        <v>99.40677103680461</v>
      </c>
      <c r="AC17" s="21">
        <f t="shared" si="5"/>
        <v>99.7157936071614</v>
      </c>
      <c r="AD17" s="21">
        <f t="shared" si="6"/>
        <v>98.90205115863982</v>
      </c>
      <c r="AE17" s="21">
        <f t="shared" si="7"/>
        <v>100.20091025752531</v>
      </c>
      <c r="AF17" s="21">
        <f t="shared" si="8"/>
        <v>101.08619825207373</v>
      </c>
      <c r="AG17" s="21">
        <f t="shared" si="9"/>
        <v>98.50745515127774</v>
      </c>
      <c r="AH17" s="16">
        <f t="shared" si="10"/>
        <v>101.65322580645162</v>
      </c>
      <c r="AI17" s="16">
        <f t="shared" si="11"/>
        <v>100.83300277667593</v>
      </c>
      <c r="AJ17" s="16">
        <f t="shared" si="12"/>
        <v>100.786782061369</v>
      </c>
      <c r="AK17" s="16">
        <f t="shared" si="13"/>
        <v>100.93676814988292</v>
      </c>
      <c r="AL17" s="16">
        <f t="shared" si="14"/>
        <v>101.08275328692959</v>
      </c>
      <c r="AM17" s="16">
        <f t="shared" si="15"/>
        <v>100.95638867635807</v>
      </c>
      <c r="AN17" s="16">
        <f t="shared" si="16"/>
        <v>101.66729821902236</v>
      </c>
      <c r="AO17" s="16">
        <f t="shared" si="17"/>
        <v>101.49086843086097</v>
      </c>
      <c r="AP17" s="16">
        <f t="shared" si="18"/>
        <v>101.61586485493939</v>
      </c>
      <c r="AQ17" s="16">
        <f t="shared" si="19"/>
        <v>101.66245030719192</v>
      </c>
      <c r="AR17" s="16">
        <f t="shared" si="20"/>
        <v>101.59971560611447</v>
      </c>
      <c r="AS17" s="17">
        <f t="shared" si="21"/>
        <v>101.85444366689993</v>
      </c>
      <c r="AT17" s="17">
        <f t="shared" si="22"/>
        <v>102.67949158364821</v>
      </c>
      <c r="AU17" s="17">
        <f t="shared" si="23"/>
        <v>101.3716962194714</v>
      </c>
      <c r="AV17" s="17">
        <f t="shared" si="24"/>
        <v>101.38613861386139</v>
      </c>
    </row>
    <row r="18" spans="1:48" ht="21.75" customHeight="1">
      <c r="A18" s="19" t="s">
        <v>2</v>
      </c>
      <c r="B18" s="21">
        <f aca="true" t="shared" si="33" ref="B18:G18">(C18+D18+E18+F18+G18+H18)/(C7+D7+E7+F7+G7+H7)*B7</f>
        <v>286.1625847761297</v>
      </c>
      <c r="C18" s="21">
        <f t="shared" si="33"/>
        <v>287.9364051490499</v>
      </c>
      <c r="D18" s="21">
        <f t="shared" si="33"/>
        <v>286.3994762674625</v>
      </c>
      <c r="E18" s="21">
        <f t="shared" si="33"/>
        <v>285.38975329458435</v>
      </c>
      <c r="F18" s="21">
        <f t="shared" si="33"/>
        <v>281.7563206011399</v>
      </c>
      <c r="G18" s="21">
        <f t="shared" si="33"/>
        <v>281.4435731656412</v>
      </c>
      <c r="H18" s="21">
        <f>(I18+J18+K18+L18+M18+N18)/(I7+J7+K7+L7+M7+N7)*H7</f>
        <v>283.3568331747789</v>
      </c>
      <c r="I18" s="16">
        <v>286</v>
      </c>
      <c r="J18" s="16">
        <v>287.5</v>
      </c>
      <c r="K18" s="16">
        <v>287.5</v>
      </c>
      <c r="L18" s="16">
        <v>287.4</v>
      </c>
      <c r="M18" s="16">
        <v>286.9</v>
      </c>
      <c r="N18" s="16">
        <v>287.3</v>
      </c>
      <c r="O18" s="16">
        <v>286.4</v>
      </c>
      <c r="P18" s="16">
        <v>287.1</v>
      </c>
      <c r="Q18" s="16">
        <v>287.2</v>
      </c>
      <c r="R18" s="16">
        <v>289.7</v>
      </c>
      <c r="S18" s="16">
        <v>292.8</v>
      </c>
      <c r="T18" s="16">
        <v>296.7</v>
      </c>
      <c r="U18" s="17">
        <v>300.1</v>
      </c>
      <c r="V18" s="17">
        <v>306.3</v>
      </c>
      <c r="W18" s="17">
        <v>307.7</v>
      </c>
      <c r="X18" s="17">
        <v>311.5</v>
      </c>
      <c r="Y18" s="19" t="s">
        <v>2</v>
      </c>
      <c r="Z18" s="16"/>
      <c r="AA18" s="21">
        <f t="shared" si="3"/>
        <v>100.61986453411018</v>
      </c>
      <c r="AB18" s="21">
        <f t="shared" si="4"/>
        <v>99.46622627284944</v>
      </c>
      <c r="AC18" s="21">
        <f t="shared" si="5"/>
        <v>99.64744245134891</v>
      </c>
      <c r="AD18" s="21">
        <f t="shared" si="6"/>
        <v>98.72685243548533</v>
      </c>
      <c r="AE18" s="21">
        <f t="shared" si="7"/>
        <v>99.88900073835737</v>
      </c>
      <c r="AF18" s="21">
        <f t="shared" si="8"/>
        <v>100.67980234461125</v>
      </c>
      <c r="AG18" s="21">
        <f t="shared" si="9"/>
        <v>100.93280504147602</v>
      </c>
      <c r="AH18" s="16">
        <f t="shared" si="10"/>
        <v>100.52447552447552</v>
      </c>
      <c r="AI18" s="16">
        <f t="shared" si="11"/>
        <v>100</v>
      </c>
      <c r="AJ18" s="16">
        <f t="shared" si="12"/>
        <v>99.96521739130434</v>
      </c>
      <c r="AK18" s="16">
        <f t="shared" si="13"/>
        <v>99.82602644398052</v>
      </c>
      <c r="AL18" s="16">
        <f t="shared" si="14"/>
        <v>100.1394214011851</v>
      </c>
      <c r="AM18" s="16">
        <f t="shared" si="15"/>
        <v>99.68673860076574</v>
      </c>
      <c r="AN18" s="16">
        <f t="shared" si="16"/>
        <v>100.24441340782124</v>
      </c>
      <c r="AO18" s="16">
        <f t="shared" si="17"/>
        <v>100.03483106931381</v>
      </c>
      <c r="AP18" s="16">
        <f t="shared" si="18"/>
        <v>100.87047353760445</v>
      </c>
      <c r="AQ18" s="16">
        <f t="shared" si="19"/>
        <v>101.0700724887815</v>
      </c>
      <c r="AR18" s="16">
        <f t="shared" si="20"/>
        <v>101.33196721311475</v>
      </c>
      <c r="AS18" s="17">
        <f t="shared" si="21"/>
        <v>101.1459386585777</v>
      </c>
      <c r="AT18" s="17">
        <f t="shared" si="22"/>
        <v>102.06597800733088</v>
      </c>
      <c r="AU18" s="17">
        <f t="shared" si="23"/>
        <v>100.45706823375775</v>
      </c>
      <c r="AV18" s="17">
        <f t="shared" si="24"/>
        <v>101.23496912577185</v>
      </c>
    </row>
    <row r="19" spans="1:48" ht="21.75" customHeight="1">
      <c r="A19" s="19" t="s">
        <v>3</v>
      </c>
      <c r="B19" s="21">
        <f aca="true" t="shared" si="34" ref="B19:G19">(C19+D19+E19+F19+G19+H19)/(C7+D7+E7+F7+G7+H7)*B7</f>
        <v>107.18790564298268</v>
      </c>
      <c r="C19" s="21">
        <f t="shared" si="34"/>
        <v>107.53046536504722</v>
      </c>
      <c r="D19" s="21">
        <f t="shared" si="34"/>
        <v>106.67359871430112</v>
      </c>
      <c r="E19" s="21">
        <f t="shared" si="34"/>
        <v>106.54331487554198</v>
      </c>
      <c r="F19" s="21">
        <f t="shared" si="34"/>
        <v>105.59731758119604</v>
      </c>
      <c r="G19" s="21">
        <f t="shared" si="34"/>
        <v>105.85650621248752</v>
      </c>
      <c r="H19" s="21">
        <f>(I19+J19+K19+L19+M19+N19)/(I7+J7+K7+L7+M7+N7)*H7</f>
        <v>106.92089954928962</v>
      </c>
      <c r="I19" s="16">
        <v>104.9</v>
      </c>
      <c r="J19" s="16">
        <v>105.4</v>
      </c>
      <c r="K19" s="16">
        <v>108.8</v>
      </c>
      <c r="L19" s="16">
        <v>110.2</v>
      </c>
      <c r="M19" s="16">
        <v>110.2</v>
      </c>
      <c r="N19" s="16">
        <v>110.5</v>
      </c>
      <c r="O19" s="16">
        <v>110.4</v>
      </c>
      <c r="P19" s="16">
        <v>110.7</v>
      </c>
      <c r="Q19" s="16">
        <v>111</v>
      </c>
      <c r="R19" s="16">
        <v>112.1</v>
      </c>
      <c r="S19" s="16">
        <v>114.4</v>
      </c>
      <c r="T19" s="16">
        <v>115.2</v>
      </c>
      <c r="U19" s="17">
        <v>116</v>
      </c>
      <c r="V19" s="17">
        <v>115.7</v>
      </c>
      <c r="W19" s="17">
        <v>115</v>
      </c>
      <c r="X19" s="17">
        <v>115.1</v>
      </c>
      <c r="Y19" s="19" t="s">
        <v>3</v>
      </c>
      <c r="Z19" s="16"/>
      <c r="AA19" s="21">
        <f t="shared" si="3"/>
        <v>100.31958803561804</v>
      </c>
      <c r="AB19" s="21">
        <f t="shared" si="4"/>
        <v>99.2031405724534</v>
      </c>
      <c r="AC19" s="21">
        <f t="shared" si="5"/>
        <v>99.87786683834669</v>
      </c>
      <c r="AD19" s="21">
        <f t="shared" si="6"/>
        <v>99.1121007493985</v>
      </c>
      <c r="AE19" s="21">
        <f t="shared" si="7"/>
        <v>100.24545001447804</v>
      </c>
      <c r="AF19" s="21">
        <f t="shared" si="8"/>
        <v>101.00550582565566</v>
      </c>
      <c r="AG19" s="21">
        <f t="shared" si="9"/>
        <v>98.10991157219175</v>
      </c>
      <c r="AH19" s="16">
        <f t="shared" si="10"/>
        <v>100.47664442326025</v>
      </c>
      <c r="AI19" s="16">
        <f t="shared" si="11"/>
        <v>103.2258064516129</v>
      </c>
      <c r="AJ19" s="16">
        <f t="shared" si="12"/>
        <v>101.28676470588236</v>
      </c>
      <c r="AK19" s="16">
        <f t="shared" si="13"/>
        <v>100</v>
      </c>
      <c r="AL19" s="16">
        <f t="shared" si="14"/>
        <v>100.27223230490019</v>
      </c>
      <c r="AM19" s="16">
        <f t="shared" si="15"/>
        <v>99.90950226244344</v>
      </c>
      <c r="AN19" s="16">
        <f t="shared" si="16"/>
        <v>100.2717391304348</v>
      </c>
      <c r="AO19" s="16">
        <f t="shared" si="17"/>
        <v>100.27100271002709</v>
      </c>
      <c r="AP19" s="16">
        <f t="shared" si="18"/>
        <v>100.99099099099098</v>
      </c>
      <c r="AQ19" s="16">
        <f t="shared" si="19"/>
        <v>102.05173951828725</v>
      </c>
      <c r="AR19" s="16">
        <f t="shared" si="20"/>
        <v>100.6993006993007</v>
      </c>
      <c r="AS19" s="17">
        <f t="shared" si="21"/>
        <v>100.69444444444444</v>
      </c>
      <c r="AT19" s="17">
        <f t="shared" si="22"/>
        <v>99.74137931034484</v>
      </c>
      <c r="AU19" s="17">
        <f t="shared" si="23"/>
        <v>99.39498703543647</v>
      </c>
      <c r="AV19" s="17">
        <f t="shared" si="24"/>
        <v>100.08695652173914</v>
      </c>
    </row>
    <row r="20" spans="1:22" ht="15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2"/>
      <c r="P20" s="2"/>
      <c r="Q20" s="2"/>
      <c r="R20" s="2"/>
      <c r="S20" s="2"/>
      <c r="T20" s="2"/>
      <c r="U20" s="7"/>
      <c r="V20" s="7"/>
    </row>
    <row r="21" spans="1:14" ht="15.7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</sheetData>
  <sheetProtection/>
  <mergeCells count="6">
    <mergeCell ref="AS4:AT4"/>
    <mergeCell ref="A1:V1"/>
    <mergeCell ref="A2:V2"/>
    <mergeCell ref="Y1:AT1"/>
    <mergeCell ref="Y2:AT2"/>
    <mergeCell ref="T4:V4"/>
  </mergeCells>
  <printOptions horizontalCentered="1"/>
  <pageMargins left="0.11811023622047245" right="0.11811023622047245" top="0.7874015748031497" bottom="0.5905511811023623" header="0.1968503937007874" footer="0.196850393700787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"/>
  <sheetViews>
    <sheetView tabSelected="1" zoomScale="75" zoomScaleNormal="75" zoomScalePageLayoutView="0" workbookViewId="0" topLeftCell="A1">
      <selection activeCell="V26" sqref="V26"/>
    </sheetView>
  </sheetViews>
  <sheetFormatPr defaultColWidth="9.140625" defaultRowHeight="12.75"/>
  <cols>
    <col min="1" max="1" width="25.140625" style="3" bestFit="1" customWidth="1"/>
    <col min="2" max="3" width="9.421875" style="3" customWidth="1"/>
    <col min="4" max="5" width="9.8515625" style="3" customWidth="1"/>
    <col min="6" max="6" width="10.7109375" style="3" customWidth="1"/>
    <col min="7" max="7" width="10.421875" style="3" customWidth="1"/>
    <col min="8" max="8" width="10.140625" style="3" customWidth="1"/>
    <col min="9" max="10" width="9.8515625" style="3" customWidth="1"/>
    <col min="11" max="11" width="9.8515625" style="3" bestFit="1" customWidth="1"/>
    <col min="12" max="12" width="9.57421875" style="3" customWidth="1"/>
    <col min="13" max="20" width="9.8515625" style="3" bestFit="1" customWidth="1"/>
    <col min="21" max="21" width="10.00390625" style="3" bestFit="1" customWidth="1"/>
    <col min="22" max="22" width="9.8515625" style="3" customWidth="1"/>
    <col min="23" max="16384" width="9.140625" style="3" customWidth="1"/>
  </cols>
  <sheetData>
    <row r="1" spans="1:22" ht="30" customHeight="1">
      <c r="A1" s="41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4" customFormat="1" ht="18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21:22" s="4" customFormat="1" ht="10.5" customHeight="1">
      <c r="U3" s="1"/>
      <c r="V3" s="1"/>
    </row>
    <row r="4" spans="1:22" s="4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T4" s="43" t="s">
        <v>5</v>
      </c>
      <c r="U4" s="43"/>
      <c r="V4" s="10"/>
    </row>
    <row r="5" spans="1:25" s="5" customFormat="1" ht="35.25" customHeight="1">
      <c r="A5" s="36"/>
      <c r="B5" s="37">
        <v>1991</v>
      </c>
      <c r="C5" s="37">
        <v>1992</v>
      </c>
      <c r="D5" s="37">
        <v>1993</v>
      </c>
      <c r="E5" s="37">
        <v>1994</v>
      </c>
      <c r="F5" s="37">
        <v>1995</v>
      </c>
      <c r="G5" s="37">
        <v>1996</v>
      </c>
      <c r="H5" s="37">
        <v>1997</v>
      </c>
      <c r="I5" s="37">
        <v>1998</v>
      </c>
      <c r="J5" s="37">
        <v>1999</v>
      </c>
      <c r="K5" s="37">
        <v>2000</v>
      </c>
      <c r="L5" s="37">
        <v>2001</v>
      </c>
      <c r="M5" s="37">
        <v>2002</v>
      </c>
      <c r="N5" s="37">
        <v>2003</v>
      </c>
      <c r="O5" s="37">
        <v>2004</v>
      </c>
      <c r="P5" s="37">
        <v>2005</v>
      </c>
      <c r="Q5" s="37">
        <v>2006</v>
      </c>
      <c r="R5" s="37">
        <v>2007</v>
      </c>
      <c r="S5" s="37">
        <v>2008</v>
      </c>
      <c r="T5" s="37">
        <v>2009</v>
      </c>
      <c r="U5" s="37">
        <v>2010</v>
      </c>
      <c r="V5" s="37">
        <v>2011</v>
      </c>
      <c r="W5" s="37">
        <v>2012</v>
      </c>
      <c r="X5" s="37">
        <v>2013</v>
      </c>
      <c r="Y5" s="37">
        <v>2014</v>
      </c>
    </row>
    <row r="6" spans="1:25" ht="16.5" customHeight="1">
      <c r="A6" s="30" t="s">
        <v>14</v>
      </c>
      <c r="B6" s="33">
        <v>2130.2</v>
      </c>
      <c r="C6" s="33">
        <v>2142.9</v>
      </c>
      <c r="D6" s="34">
        <v>2131.9</v>
      </c>
      <c r="E6" s="34">
        <v>2124.7</v>
      </c>
      <c r="F6" s="34">
        <v>2097.4</v>
      </c>
      <c r="G6" s="34">
        <v>2095.2</v>
      </c>
      <c r="H6" s="34">
        <v>2109.5</v>
      </c>
      <c r="I6" s="34">
        <v>2125.5</v>
      </c>
      <c r="J6" s="34">
        <v>2142.7</v>
      </c>
      <c r="K6" s="34">
        <v>2142.3</v>
      </c>
      <c r="L6" s="34">
        <v>2137.9</v>
      </c>
      <c r="M6" s="34">
        <v>2136.6</v>
      </c>
      <c r="N6" s="34">
        <v>2139.2</v>
      </c>
      <c r="O6" s="34">
        <v>2135.4</v>
      </c>
      <c r="P6" s="34">
        <v>2135.7</v>
      </c>
      <c r="Q6" s="34">
        <v>2140.6</v>
      </c>
      <c r="R6" s="34">
        <v>2157.1</v>
      </c>
      <c r="S6" s="34">
        <v>2180</v>
      </c>
      <c r="T6" s="34">
        <v>2206.3</v>
      </c>
      <c r="U6" s="34">
        <v>2234.3</v>
      </c>
      <c r="V6" s="28">
        <v>2296.5</v>
      </c>
      <c r="W6" s="28">
        <v>2309.3</v>
      </c>
      <c r="X6" s="28">
        <v>2340.9</v>
      </c>
      <c r="Y6" s="28">
        <v>2352.9</v>
      </c>
    </row>
    <row r="7" spans="1:25" ht="16.5" customHeight="1">
      <c r="A7" s="31" t="s">
        <v>18</v>
      </c>
      <c r="B7" s="35">
        <v>28.584457403429145</v>
      </c>
      <c r="C7" s="35">
        <v>28.751783194592527</v>
      </c>
      <c r="D7" s="35">
        <v>28.597133805010962</v>
      </c>
      <c r="E7" s="35">
        <v>28.538266922357913</v>
      </c>
      <c r="F7" s="35">
        <v>28.183507486324388</v>
      </c>
      <c r="G7" s="35">
        <v>28.124359784632798</v>
      </c>
      <c r="H7" s="35">
        <v>28.243566850173888</v>
      </c>
      <c r="I7" s="35">
        <v>28.5</v>
      </c>
      <c r="J7" s="35">
        <v>28.7</v>
      </c>
      <c r="K7" s="35">
        <v>29</v>
      </c>
      <c r="L7" s="35">
        <v>28.8</v>
      </c>
      <c r="M7" s="35">
        <v>28.5</v>
      </c>
      <c r="N7" s="35">
        <v>28.2</v>
      </c>
      <c r="O7" s="35">
        <v>27.9</v>
      </c>
      <c r="P7" s="35">
        <v>27.6</v>
      </c>
      <c r="Q7" s="35">
        <v>27.4</v>
      </c>
      <c r="R7" s="35">
        <v>27.5</v>
      </c>
      <c r="S7" s="35">
        <v>27.5</v>
      </c>
      <c r="T7" s="35">
        <v>27.5</v>
      </c>
      <c r="U7" s="35">
        <v>27.9</v>
      </c>
      <c r="V7" s="29">
        <v>29.3</v>
      </c>
      <c r="W7" s="29">
        <v>29.4</v>
      </c>
      <c r="X7" s="29">
        <v>30.1</v>
      </c>
      <c r="Y7" s="29">
        <v>30.4</v>
      </c>
    </row>
    <row r="8" spans="1:25" ht="16.5" customHeight="1">
      <c r="A8" s="31" t="s">
        <v>19</v>
      </c>
      <c r="B8" s="35">
        <v>123.91157788699688</v>
      </c>
      <c r="C8" s="35">
        <v>124.89049954011817</v>
      </c>
      <c r="D8" s="35">
        <v>124.38185719111313</v>
      </c>
      <c r="E8" s="35">
        <v>123.80589498461553</v>
      </c>
      <c r="F8" s="35">
        <v>121.99267676236231</v>
      </c>
      <c r="G8" s="35">
        <v>121.6152720193003</v>
      </c>
      <c r="H8" s="35">
        <v>122.15301539277303</v>
      </c>
      <c r="I8" s="35">
        <v>125.3</v>
      </c>
      <c r="J8" s="35">
        <v>125.8</v>
      </c>
      <c r="K8" s="35">
        <v>123.9</v>
      </c>
      <c r="L8" s="35">
        <v>123</v>
      </c>
      <c r="M8" s="35">
        <v>122.5</v>
      </c>
      <c r="N8" s="35">
        <v>122.1</v>
      </c>
      <c r="O8" s="35">
        <v>122.2</v>
      </c>
      <c r="P8" s="35">
        <v>121.4</v>
      </c>
      <c r="Q8" s="35">
        <v>121</v>
      </c>
      <c r="R8" s="35">
        <v>121.3</v>
      </c>
      <c r="S8" s="35">
        <v>121.8</v>
      </c>
      <c r="T8" s="35">
        <v>122.7</v>
      </c>
      <c r="U8" s="35">
        <v>123</v>
      </c>
      <c r="V8" s="29">
        <v>125.3</v>
      </c>
      <c r="W8" s="29">
        <v>125.7</v>
      </c>
      <c r="X8" s="29">
        <v>127.9</v>
      </c>
      <c r="Y8" s="29">
        <v>128.6</v>
      </c>
    </row>
    <row r="9" spans="1:25" ht="16.5" customHeight="1">
      <c r="A9" s="31" t="s">
        <v>20</v>
      </c>
      <c r="B9" s="35">
        <v>249.59580932768733</v>
      </c>
      <c r="C9" s="35">
        <v>251.55428592241657</v>
      </c>
      <c r="D9" s="35">
        <v>250.43111313840427</v>
      </c>
      <c r="E9" s="35">
        <v>249.39162109998446</v>
      </c>
      <c r="F9" s="35">
        <v>245.75772610636997</v>
      </c>
      <c r="G9" s="35">
        <v>245.01435538653186</v>
      </c>
      <c r="H9" s="35">
        <v>246.0990120241418</v>
      </c>
      <c r="I9" s="35">
        <v>252.3</v>
      </c>
      <c r="J9" s="35">
        <v>252.7</v>
      </c>
      <c r="K9" s="35">
        <v>250.3</v>
      </c>
      <c r="L9" s="35">
        <v>247.9</v>
      </c>
      <c r="M9" s="35">
        <v>246.9</v>
      </c>
      <c r="N9" s="35">
        <v>246</v>
      </c>
      <c r="O9" s="35">
        <v>243.6</v>
      </c>
      <c r="P9" s="35">
        <v>241.5</v>
      </c>
      <c r="Q9" s="35">
        <v>240.7</v>
      </c>
      <c r="R9" s="35">
        <v>241.7</v>
      </c>
      <c r="S9" s="35">
        <v>243.7</v>
      </c>
      <c r="T9" s="35">
        <v>245.3</v>
      </c>
      <c r="U9" s="35">
        <v>247.8</v>
      </c>
      <c r="V9" s="29">
        <v>253.2</v>
      </c>
      <c r="W9" s="29">
        <v>255.5</v>
      </c>
      <c r="X9" s="29">
        <v>259.2</v>
      </c>
      <c r="Y9" s="29">
        <v>260.1</v>
      </c>
    </row>
    <row r="10" spans="1:25" ht="16.5" customHeight="1">
      <c r="A10" s="31" t="s">
        <v>21</v>
      </c>
      <c r="B10" s="35">
        <v>275.294567398695</v>
      </c>
      <c r="C10" s="35">
        <v>276.3451395032819</v>
      </c>
      <c r="D10" s="35">
        <v>274.75127106729724</v>
      </c>
      <c r="E10" s="35">
        <v>274.153927042978</v>
      </c>
      <c r="F10" s="35">
        <v>271.075236734849</v>
      </c>
      <c r="G10" s="35">
        <v>271.3056946117046</v>
      </c>
      <c r="H10" s="35">
        <v>273.8490977994728</v>
      </c>
      <c r="I10" s="35">
        <v>270.6</v>
      </c>
      <c r="J10" s="35">
        <v>275.1</v>
      </c>
      <c r="K10" s="35">
        <v>278.4</v>
      </c>
      <c r="L10" s="35">
        <v>279</v>
      </c>
      <c r="M10" s="35">
        <v>279.8</v>
      </c>
      <c r="N10" s="35">
        <v>281.9</v>
      </c>
      <c r="O10" s="35">
        <v>284.4</v>
      </c>
      <c r="P10" s="35">
        <v>286.6</v>
      </c>
      <c r="Q10" s="35">
        <v>289.8</v>
      </c>
      <c r="R10" s="35">
        <v>293.9</v>
      </c>
      <c r="S10" s="35">
        <v>299</v>
      </c>
      <c r="T10" s="35">
        <v>305.4</v>
      </c>
      <c r="U10" s="35">
        <v>311.7</v>
      </c>
      <c r="V10" s="29">
        <v>323.1</v>
      </c>
      <c r="W10" s="29">
        <v>328.1</v>
      </c>
      <c r="X10" s="29">
        <v>331.8</v>
      </c>
      <c r="Y10" s="29">
        <v>333.4</v>
      </c>
    </row>
    <row r="11" spans="1:25" ht="16.5" customHeight="1">
      <c r="A11" s="31" t="s">
        <v>22</v>
      </c>
      <c r="B11" s="35">
        <v>155.32609981205312</v>
      </c>
      <c r="C11" s="35">
        <v>156.44241933544194</v>
      </c>
      <c r="D11" s="35">
        <v>155.83666476396095</v>
      </c>
      <c r="E11" s="35">
        <v>155.25352933535805</v>
      </c>
      <c r="F11" s="35">
        <v>153.01604693262234</v>
      </c>
      <c r="G11" s="35">
        <v>152.4930804353028</v>
      </c>
      <c r="H11" s="35">
        <v>153.11072815458274</v>
      </c>
      <c r="I11" s="35">
        <v>156.3</v>
      </c>
      <c r="J11" s="35">
        <v>157.8</v>
      </c>
      <c r="K11" s="35">
        <v>156.2</v>
      </c>
      <c r="L11" s="35">
        <v>154.5</v>
      </c>
      <c r="M11" s="35">
        <v>153.3</v>
      </c>
      <c r="N11" s="35">
        <v>152.7</v>
      </c>
      <c r="O11" s="35">
        <v>151.2</v>
      </c>
      <c r="P11" s="35">
        <v>148.9</v>
      </c>
      <c r="Q11" s="35">
        <v>148.1</v>
      </c>
      <c r="R11" s="35">
        <v>148.1</v>
      </c>
      <c r="S11" s="35">
        <v>148.5</v>
      </c>
      <c r="T11" s="35">
        <v>148.9</v>
      </c>
      <c r="U11" s="35">
        <v>150.4</v>
      </c>
      <c r="V11" s="29">
        <v>158.5</v>
      </c>
      <c r="W11" s="29">
        <v>158.9</v>
      </c>
      <c r="X11" s="29">
        <v>162.2</v>
      </c>
      <c r="Y11" s="29">
        <v>164.4</v>
      </c>
    </row>
    <row r="12" spans="1:25" ht="16.5" customHeight="1">
      <c r="A12" s="31" t="s">
        <v>23</v>
      </c>
      <c r="B12" s="35">
        <v>224.25427401833758</v>
      </c>
      <c r="C12" s="35">
        <v>225.58265400176913</v>
      </c>
      <c r="D12" s="35">
        <v>224.3870717916565</v>
      </c>
      <c r="E12" s="35">
        <v>223.5745976902975</v>
      </c>
      <c r="F12" s="35">
        <v>220.7070589515268</v>
      </c>
      <c r="G12" s="35">
        <v>220.59769140338386</v>
      </c>
      <c r="H12" s="35">
        <v>222.2967748475538</v>
      </c>
      <c r="I12" s="35">
        <v>223.7</v>
      </c>
      <c r="J12" s="35">
        <v>225.3</v>
      </c>
      <c r="K12" s="35">
        <v>225.1</v>
      </c>
      <c r="L12" s="35">
        <v>225</v>
      </c>
      <c r="M12" s="35">
        <v>225.7</v>
      </c>
      <c r="N12" s="35">
        <v>226.6</v>
      </c>
      <c r="O12" s="35">
        <v>226.2</v>
      </c>
      <c r="P12" s="35">
        <v>227.1</v>
      </c>
      <c r="Q12" s="35">
        <v>228.1</v>
      </c>
      <c r="R12" s="35">
        <v>230</v>
      </c>
      <c r="S12" s="35">
        <v>233.5</v>
      </c>
      <c r="T12" s="35">
        <v>237</v>
      </c>
      <c r="U12" s="35">
        <v>241.3</v>
      </c>
      <c r="V12" s="29">
        <v>247.5</v>
      </c>
      <c r="W12" s="29">
        <v>247.5</v>
      </c>
      <c r="X12" s="29">
        <v>249.9</v>
      </c>
      <c r="Y12" s="29">
        <v>250.7</v>
      </c>
    </row>
    <row r="13" spans="1:25" ht="16.5" customHeight="1">
      <c r="A13" s="31" t="s">
        <v>24</v>
      </c>
      <c r="B13" s="35">
        <v>216.76859451490006</v>
      </c>
      <c r="C13" s="35">
        <v>218.22132015281838</v>
      </c>
      <c r="D13" s="35">
        <v>217.2016528871799</v>
      </c>
      <c r="E13" s="35">
        <v>216.3877373960764</v>
      </c>
      <c r="F13" s="35">
        <v>213.44751079672858</v>
      </c>
      <c r="G13" s="35">
        <v>213.04958546822598</v>
      </c>
      <c r="H13" s="35">
        <v>214.20368522013067</v>
      </c>
      <c r="I13" s="35">
        <v>217.4</v>
      </c>
      <c r="J13" s="35">
        <v>218.9</v>
      </c>
      <c r="K13" s="35">
        <v>217.7</v>
      </c>
      <c r="L13" s="35">
        <v>216.6</v>
      </c>
      <c r="M13" s="35">
        <v>216.2</v>
      </c>
      <c r="N13" s="35">
        <v>215.4</v>
      </c>
      <c r="O13" s="35">
        <v>214.4</v>
      </c>
      <c r="P13" s="35">
        <v>213.4</v>
      </c>
      <c r="Q13" s="35">
        <v>212.8</v>
      </c>
      <c r="R13" s="35">
        <v>213.9</v>
      </c>
      <c r="S13" s="35">
        <v>214.2</v>
      </c>
      <c r="T13" s="35">
        <v>217</v>
      </c>
      <c r="U13" s="35">
        <v>218.9</v>
      </c>
      <c r="V13" s="29">
        <v>223.9</v>
      </c>
      <c r="W13" s="29">
        <v>223.9</v>
      </c>
      <c r="X13" s="29">
        <v>228.2</v>
      </c>
      <c r="Y13" s="29">
        <v>230.6</v>
      </c>
    </row>
    <row r="14" spans="1:25" ht="16.5" customHeight="1">
      <c r="A14" s="31" t="s">
        <v>25</v>
      </c>
      <c r="B14" s="35">
        <v>252.61266497488322</v>
      </c>
      <c r="C14" s="35">
        <v>253.53261454988385</v>
      </c>
      <c r="D14" s="35">
        <v>252.0285856492274</v>
      </c>
      <c r="E14" s="35">
        <v>251.3123042970316</v>
      </c>
      <c r="F14" s="35">
        <v>248.55302376380678</v>
      </c>
      <c r="G14" s="35">
        <v>249.05239228393756</v>
      </c>
      <c r="H14" s="35">
        <v>251.75759501567347</v>
      </c>
      <c r="I14" s="35">
        <v>248</v>
      </c>
      <c r="J14" s="35">
        <v>252.1</v>
      </c>
      <c r="K14" s="35">
        <v>254.2</v>
      </c>
      <c r="L14" s="35">
        <v>256.2</v>
      </c>
      <c r="M14" s="35">
        <v>258.6</v>
      </c>
      <c r="N14" s="35">
        <v>261.4</v>
      </c>
      <c r="O14" s="35">
        <v>263.9</v>
      </c>
      <c r="P14" s="35">
        <v>268.3</v>
      </c>
      <c r="Q14" s="35">
        <v>272.3</v>
      </c>
      <c r="R14" s="35">
        <v>276.7</v>
      </c>
      <c r="S14" s="35">
        <v>281.3</v>
      </c>
      <c r="T14" s="35">
        <v>285.8</v>
      </c>
      <c r="U14" s="35">
        <v>291.1</v>
      </c>
      <c r="V14" s="29">
        <v>298.9</v>
      </c>
      <c r="W14" s="29">
        <v>303</v>
      </c>
      <c r="X14" s="29">
        <v>307.2</v>
      </c>
      <c r="Y14" s="29">
        <v>309.8</v>
      </c>
    </row>
    <row r="15" spans="1:25" ht="16.5" customHeight="1">
      <c r="A15" s="31" t="s">
        <v>26</v>
      </c>
      <c r="B15" s="35">
        <v>286.1625847761297</v>
      </c>
      <c r="C15" s="35">
        <v>287.9364051490499</v>
      </c>
      <c r="D15" s="35">
        <v>286.3994762674625</v>
      </c>
      <c r="E15" s="35">
        <v>285.38975329458435</v>
      </c>
      <c r="F15" s="35">
        <v>281.7563206011399</v>
      </c>
      <c r="G15" s="35">
        <v>281.4435731656412</v>
      </c>
      <c r="H15" s="35">
        <v>283.3568331747789</v>
      </c>
      <c r="I15" s="35">
        <v>286</v>
      </c>
      <c r="J15" s="35">
        <v>287.5</v>
      </c>
      <c r="K15" s="35">
        <v>287.5</v>
      </c>
      <c r="L15" s="35">
        <v>287.4</v>
      </c>
      <c r="M15" s="35">
        <v>286.9</v>
      </c>
      <c r="N15" s="35">
        <v>287.3</v>
      </c>
      <c r="O15" s="35">
        <v>286.4</v>
      </c>
      <c r="P15" s="35">
        <v>287.1</v>
      </c>
      <c r="Q15" s="35">
        <v>287.2</v>
      </c>
      <c r="R15" s="35">
        <v>289.7</v>
      </c>
      <c r="S15" s="35">
        <v>292.8</v>
      </c>
      <c r="T15" s="35">
        <v>296.7</v>
      </c>
      <c r="U15" s="35">
        <v>300.1</v>
      </c>
      <c r="V15" s="29">
        <v>306.3</v>
      </c>
      <c r="W15" s="29">
        <v>307.7</v>
      </c>
      <c r="X15" s="29">
        <v>311.5</v>
      </c>
      <c r="Y15" s="29">
        <v>311.4</v>
      </c>
    </row>
    <row r="16" spans="1:25" ht="16.5" customHeight="1">
      <c r="A16" s="31" t="s">
        <v>27</v>
      </c>
      <c r="B16" s="35">
        <v>210.501464243905</v>
      </c>
      <c r="C16" s="35">
        <v>212.11241328558017</v>
      </c>
      <c r="D16" s="35">
        <v>211.21157472438594</v>
      </c>
      <c r="E16" s="35">
        <v>210.34905306117415</v>
      </c>
      <c r="F16" s="35">
        <v>207.31357428307373</v>
      </c>
      <c r="G16" s="35">
        <v>206.64748922885127</v>
      </c>
      <c r="H16" s="35">
        <v>207.508791971429</v>
      </c>
      <c r="I16" s="35">
        <v>212.5</v>
      </c>
      <c r="J16" s="35">
        <v>213.4</v>
      </c>
      <c r="K16" s="35">
        <v>211.2</v>
      </c>
      <c r="L16" s="35">
        <v>209.3</v>
      </c>
      <c r="M16" s="35">
        <v>208</v>
      </c>
      <c r="N16" s="35">
        <v>207.1</v>
      </c>
      <c r="O16" s="35">
        <v>204.8</v>
      </c>
      <c r="P16" s="35">
        <v>203.1</v>
      </c>
      <c r="Q16" s="35">
        <v>202.2</v>
      </c>
      <c r="R16" s="35">
        <v>202.2</v>
      </c>
      <c r="S16" s="35">
        <v>203.3</v>
      </c>
      <c r="T16" s="35">
        <v>204.8</v>
      </c>
      <c r="U16" s="35">
        <v>206.1</v>
      </c>
      <c r="V16" s="29">
        <v>214.8</v>
      </c>
      <c r="W16" s="29">
        <v>214.6</v>
      </c>
      <c r="X16" s="29">
        <v>217.8</v>
      </c>
      <c r="Y16" s="29">
        <v>218.9</v>
      </c>
    </row>
    <row r="17" spans="1:25" ht="16.5" customHeight="1">
      <c r="A17" s="32" t="s">
        <v>28</v>
      </c>
      <c r="B17" s="35">
        <v>107.18790564298268</v>
      </c>
      <c r="C17" s="35">
        <v>107.53046536504722</v>
      </c>
      <c r="D17" s="35">
        <v>106.67359871430112</v>
      </c>
      <c r="E17" s="35">
        <v>106.54331487554198</v>
      </c>
      <c r="F17" s="35">
        <v>105.59731758119604</v>
      </c>
      <c r="G17" s="35">
        <v>105.85650621248752</v>
      </c>
      <c r="H17" s="35">
        <v>106.92089954928962</v>
      </c>
      <c r="I17" s="35">
        <v>104.9</v>
      </c>
      <c r="J17" s="35">
        <v>105.4</v>
      </c>
      <c r="K17" s="35">
        <v>108.8</v>
      </c>
      <c r="L17" s="35">
        <v>110.2</v>
      </c>
      <c r="M17" s="35">
        <v>110.2</v>
      </c>
      <c r="N17" s="35">
        <v>110.5</v>
      </c>
      <c r="O17" s="35">
        <v>110.4</v>
      </c>
      <c r="P17" s="35">
        <v>110.7</v>
      </c>
      <c r="Q17" s="35">
        <v>111</v>
      </c>
      <c r="R17" s="35">
        <v>112.1</v>
      </c>
      <c r="S17" s="35">
        <v>114.4</v>
      </c>
      <c r="T17" s="35">
        <v>115.2</v>
      </c>
      <c r="U17" s="35">
        <v>116</v>
      </c>
      <c r="V17" s="29">
        <v>115.7</v>
      </c>
      <c r="W17" s="29">
        <v>115</v>
      </c>
      <c r="X17" s="29">
        <v>115.1</v>
      </c>
      <c r="Y17" s="29">
        <v>114.6</v>
      </c>
    </row>
    <row r="18" ht="16.5" customHeight="1"/>
    <row r="19" spans="1:22" ht="15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2"/>
      <c r="P19" s="2"/>
      <c r="Q19" s="2"/>
      <c r="R19" s="2"/>
      <c r="S19" s="2"/>
      <c r="T19" s="2"/>
      <c r="U19" s="7"/>
      <c r="V19" s="7"/>
    </row>
    <row r="20" spans="1:14" ht="15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</sheetData>
  <sheetProtection/>
  <mergeCells count="3">
    <mergeCell ref="A1:V1"/>
    <mergeCell ref="A2:V2"/>
    <mergeCell ref="T4:U4"/>
  </mergeCells>
  <printOptions/>
  <pageMargins left="0.3937007874015748" right="0.19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Farrukh</cp:lastModifiedBy>
  <cp:lastPrinted>2014-05-28T05:52:58Z</cp:lastPrinted>
  <dcterms:created xsi:type="dcterms:W3CDTF">1996-10-08T23:32:33Z</dcterms:created>
  <dcterms:modified xsi:type="dcterms:W3CDTF">2016-01-29T06:19:45Z</dcterms:modified>
  <cp:category/>
  <cp:version/>
  <cp:contentType/>
  <cp:contentStatus/>
</cp:coreProperties>
</file>